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nathanolson/Desktop/Docs for site/"/>
    </mc:Choice>
  </mc:AlternateContent>
  <xr:revisionPtr revIDLastSave="0" documentId="8_{5A1B4C03-3281-DC4D-9276-A181E57F8028}" xr6:coauthVersionLast="47" xr6:coauthVersionMax="47" xr10:uidLastSave="{00000000-0000-0000-0000-000000000000}"/>
  <bookViews>
    <workbookView xWindow="1180" yWindow="1500" windowWidth="27240" windowHeight="15660" activeTab="1" xr2:uid="{4BB8EB02-2ACE-7B42-9BBA-6AE9DC856365}"/>
  </bookViews>
  <sheets>
    <sheet name="SEMESTER 1" sheetId="1" r:id="rId1"/>
    <sheet name="SEMESTER 2" sheetId="2" r:id="rId2"/>
  </sheets>
  <definedNames>
    <definedName name="Display_Week" localSheetId="1">'SEMESTER 2'!$E$4</definedName>
    <definedName name="Display_Week">'SEMESTER 1'!$E$4</definedName>
    <definedName name="_xlnm.Print_Area" localSheetId="1">'SEMESTER 2'!$B$1:$DI$28</definedName>
    <definedName name="_xlnm.Print_Titles" localSheetId="0">'SEMESTER 1'!$4:$6</definedName>
    <definedName name="_xlnm.Print_Titles" localSheetId="1">'SEMESTER 2'!$4:$6</definedName>
    <definedName name="Project_Start" localSheetId="1">'SEMESTER 2'!$E$3</definedName>
    <definedName name="Project_Start">'SEMESTER 1'!$E$3</definedName>
    <definedName name="task_end" localSheetId="0">'SEMESTER 1'!$F1</definedName>
    <definedName name="task_end" localSheetId="1">'SEMESTER 2'!$F1</definedName>
    <definedName name="task_progress" localSheetId="0">'SEMESTER 1'!$D1</definedName>
    <definedName name="task_progress" localSheetId="1">'SEMESTER 2'!$D1</definedName>
    <definedName name="task_start" localSheetId="0">'SEMESTER 1'!$E1</definedName>
    <definedName name="task_start" localSheetId="1">'SEMESTER 2'!$E1</definedName>
    <definedName name="today" localSheetId="0">TODAY()</definedName>
    <definedName name="today" localSheetId="1">TODAY()</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 l="1"/>
  <c r="H26" i="2"/>
  <c r="H24" i="2"/>
  <c r="H22" i="2"/>
  <c r="H21" i="2"/>
  <c r="H20" i="2"/>
  <c r="H19" i="2"/>
  <c r="H18" i="2"/>
  <c r="H17" i="2"/>
  <c r="H16" i="2"/>
  <c r="H15" i="2"/>
  <c r="H14" i="2"/>
  <c r="H13" i="2"/>
  <c r="H12" i="2"/>
  <c r="H9" i="2"/>
  <c r="H8" i="2"/>
  <c r="H7" i="2"/>
  <c r="J5" i="2"/>
  <c r="J6" i="2" s="1"/>
  <c r="I5" i="2"/>
  <c r="I6" i="2" s="1"/>
  <c r="I4" i="2"/>
  <c r="H30" i="1"/>
  <c r="H29" i="1"/>
  <c r="H27" i="1"/>
  <c r="H26" i="1"/>
  <c r="H25" i="1"/>
  <c r="H23" i="1"/>
  <c r="H22" i="1"/>
  <c r="H21" i="1"/>
  <c r="E21" i="1"/>
  <c r="H20" i="1"/>
  <c r="H19" i="1"/>
  <c r="H18" i="1"/>
  <c r="H17" i="1"/>
  <c r="H16" i="1"/>
  <c r="H15" i="1"/>
  <c r="H14" i="1"/>
  <c r="H13" i="1"/>
  <c r="H12" i="1"/>
  <c r="H11" i="1"/>
  <c r="H10" i="1"/>
  <c r="E9" i="1"/>
  <c r="H9" i="1" s="1"/>
  <c r="H8" i="1"/>
  <c r="H7" i="1"/>
  <c r="I5" i="1"/>
  <c r="J5" i="1" s="1"/>
  <c r="K5" i="2" l="1"/>
  <c r="I4" i="1"/>
  <c r="I6" i="1"/>
  <c r="J6" i="1"/>
  <c r="K5" i="1"/>
  <c r="K6" i="2" l="1"/>
  <c r="L5" i="2"/>
  <c r="K6" i="1"/>
  <c r="L5" i="1"/>
  <c r="M5" i="2" l="1"/>
  <c r="L6" i="2"/>
  <c r="L6" i="1"/>
  <c r="M5" i="1"/>
  <c r="N5" i="2" l="1"/>
  <c r="M6" i="2"/>
  <c r="M6" i="1"/>
  <c r="N5" i="1"/>
  <c r="O5" i="2" l="1"/>
  <c r="N6" i="2"/>
  <c r="O5" i="1"/>
  <c r="N6" i="1"/>
  <c r="P5" i="2" l="1"/>
  <c r="O6" i="2"/>
  <c r="P5" i="1"/>
  <c r="O6" i="1"/>
  <c r="Q5" i="2" l="1"/>
  <c r="P6" i="2"/>
  <c r="P4" i="2"/>
  <c r="Q5" i="1"/>
  <c r="P4" i="1"/>
  <c r="P6" i="1"/>
  <c r="Q6" i="2" l="1"/>
  <c r="R5" i="2"/>
  <c r="R5" i="1"/>
  <c r="Q6" i="1"/>
  <c r="S5" i="2" l="1"/>
  <c r="R6" i="2"/>
  <c r="R6" i="1"/>
  <c r="S5" i="1"/>
  <c r="S6" i="2" l="1"/>
  <c r="T5" i="2"/>
  <c r="S6" i="1"/>
  <c r="T5" i="1"/>
  <c r="U5" i="2" l="1"/>
  <c r="T6" i="2"/>
  <c r="T6" i="1"/>
  <c r="U5" i="1"/>
  <c r="U6" i="2" l="1"/>
  <c r="V5" i="2"/>
  <c r="U6" i="1"/>
  <c r="V5" i="1"/>
  <c r="W5" i="2" l="1"/>
  <c r="V6" i="2"/>
  <c r="W5" i="1"/>
  <c r="V6" i="1"/>
  <c r="X5" i="2" l="1"/>
  <c r="W6" i="2"/>
  <c r="W4" i="2"/>
  <c r="X5" i="1"/>
  <c r="W4" i="1"/>
  <c r="W6" i="1"/>
  <c r="Y5" i="2" l="1"/>
  <c r="X6" i="2"/>
  <c r="Y5" i="1"/>
  <c r="X6" i="1"/>
  <c r="Y6" i="2" l="1"/>
  <c r="Z5" i="2"/>
  <c r="Z5" i="1"/>
  <c r="Y6" i="1"/>
  <c r="Z6" i="2" l="1"/>
  <c r="AA5" i="2"/>
  <c r="Z6" i="1"/>
  <c r="AA5" i="1"/>
  <c r="AB5" i="2" l="1"/>
  <c r="AA6" i="2"/>
  <c r="AA6" i="1"/>
  <c r="AB5" i="1"/>
  <c r="AC5" i="2" l="1"/>
  <c r="AB6" i="2"/>
  <c r="AB6" i="1"/>
  <c r="AC5" i="1"/>
  <c r="AC6" i="2" l="1"/>
  <c r="AD5" i="2"/>
  <c r="AC6" i="1"/>
  <c r="AD5" i="1"/>
  <c r="AE5" i="2" l="1"/>
  <c r="AD6" i="2"/>
  <c r="AD4" i="2"/>
  <c r="AD4" i="1"/>
  <c r="AE5" i="1"/>
  <c r="AD6" i="1"/>
  <c r="AF5" i="2" l="1"/>
  <c r="AE6" i="2"/>
  <c r="AF5" i="1"/>
  <c r="AE6" i="1"/>
  <c r="AG5" i="2" l="1"/>
  <c r="AF6" i="2"/>
  <c r="AG5" i="1"/>
  <c r="AF6" i="1"/>
  <c r="AG6" i="2" l="1"/>
  <c r="AH5" i="2"/>
  <c r="AH5" i="1"/>
  <c r="AG6" i="1"/>
  <c r="AH6" i="2" l="1"/>
  <c r="AI5" i="2"/>
  <c r="AH6" i="1"/>
  <c r="AI5" i="1"/>
  <c r="AJ5" i="2" l="1"/>
  <c r="AI6" i="2"/>
  <c r="AI6" i="1"/>
  <c r="AJ5" i="1"/>
  <c r="AJ6" i="2" l="1"/>
  <c r="AK5" i="2"/>
  <c r="AJ6" i="1"/>
  <c r="AK5" i="1"/>
  <c r="AK4" i="2" l="1"/>
  <c r="AL5" i="2"/>
  <c r="AK6" i="2"/>
  <c r="AK6" i="1"/>
  <c r="AK4" i="1"/>
  <c r="AL5" i="1"/>
  <c r="AM5" i="2" l="1"/>
  <c r="AL6" i="2"/>
  <c r="AM5" i="1"/>
  <c r="AL6" i="1"/>
  <c r="AN5" i="2" l="1"/>
  <c r="AM6" i="2"/>
  <c r="AN5" i="1"/>
  <c r="AM6" i="1"/>
  <c r="AO5" i="2" l="1"/>
  <c r="AN6" i="2"/>
  <c r="AO5" i="1"/>
  <c r="AN6" i="1"/>
  <c r="AO6" i="2" l="1"/>
  <c r="AP5" i="2"/>
  <c r="AP5" i="1"/>
  <c r="AO6" i="1"/>
  <c r="AQ5" i="2" l="1"/>
  <c r="AP6" i="2"/>
  <c r="AP6" i="1"/>
  <c r="AQ5" i="1"/>
  <c r="AQ6" i="2" l="1"/>
  <c r="AR5" i="2"/>
  <c r="AQ6" i="1"/>
  <c r="AR5" i="1"/>
  <c r="AR6" i="2" l="1"/>
  <c r="AR4" i="2"/>
  <c r="AS5" i="2"/>
  <c r="AR6" i="1"/>
  <c r="AS5" i="1"/>
  <c r="AR4" i="1"/>
  <c r="AS6" i="2" l="1"/>
  <c r="AT5" i="2"/>
  <c r="AS6" i="1"/>
  <c r="AT5" i="1"/>
  <c r="AU5" i="2" l="1"/>
  <c r="AT6" i="2"/>
  <c r="AU5" i="1"/>
  <c r="AT6" i="1"/>
  <c r="AV5" i="2" l="1"/>
  <c r="AU6" i="2"/>
  <c r="AV5" i="1"/>
  <c r="AU6" i="1"/>
  <c r="AW5" i="2" l="1"/>
  <c r="AV6" i="2"/>
  <c r="AW5" i="1"/>
  <c r="AV6" i="1"/>
  <c r="AW6" i="2" l="1"/>
  <c r="AX5" i="2"/>
  <c r="AX5" i="1"/>
  <c r="AW6" i="1"/>
  <c r="AX6" i="2" l="1"/>
  <c r="AY5" i="2"/>
  <c r="AX6" i="1"/>
  <c r="AY5" i="1"/>
  <c r="AZ5" i="2" l="1"/>
  <c r="AY4" i="2"/>
  <c r="AY6" i="2"/>
  <c r="AY6" i="1"/>
  <c r="AZ5" i="1"/>
  <c r="AY4" i="1"/>
  <c r="BA5" i="2" l="1"/>
  <c r="AZ6" i="2"/>
  <c r="AZ6" i="1"/>
  <c r="BA5" i="1"/>
  <c r="BA6" i="2" l="1"/>
  <c r="BB5" i="2"/>
  <c r="BA6" i="1"/>
  <c r="BB5" i="1"/>
  <c r="BC5" i="2" l="1"/>
  <c r="BB6" i="2"/>
  <c r="BC5" i="1"/>
  <c r="BB6" i="1"/>
  <c r="BD5" i="2" l="1"/>
  <c r="BC6" i="2"/>
  <c r="BD5" i="1"/>
  <c r="BC6" i="1"/>
  <c r="BE5" i="2" l="1"/>
  <c r="BD6" i="2"/>
  <c r="BE5" i="1"/>
  <c r="BD6" i="1"/>
  <c r="BE6" i="2" l="1"/>
  <c r="BF5" i="2"/>
  <c r="BF5" i="1"/>
  <c r="BE6" i="1"/>
  <c r="BF6" i="2" l="1"/>
  <c r="BF4" i="2"/>
  <c r="BG5" i="2"/>
  <c r="BF6" i="1"/>
  <c r="BG5" i="1"/>
  <c r="BF4" i="1"/>
  <c r="BH5" i="2" l="1"/>
  <c r="BG6" i="2"/>
  <c r="BG6" i="1"/>
  <c r="BH5" i="1"/>
  <c r="BI5" i="2" l="1"/>
  <c r="BH6" i="2"/>
  <c r="BH6" i="1"/>
  <c r="BI5" i="1"/>
  <c r="BI6" i="2" l="1"/>
  <c r="BJ5" i="2"/>
  <c r="BI6" i="1"/>
  <c r="BJ5" i="1"/>
  <c r="BK5" i="2" l="1"/>
  <c r="BJ6" i="2"/>
  <c r="BK5" i="1"/>
  <c r="BJ6" i="1"/>
  <c r="BL5" i="2" l="1"/>
  <c r="BK6" i="2"/>
  <c r="BL5" i="1"/>
  <c r="BK6" i="1"/>
  <c r="BM5" i="2" l="1"/>
  <c r="BL6" i="2"/>
  <c r="BM5" i="1"/>
  <c r="BL6" i="1"/>
  <c r="BM6" i="2" l="1"/>
  <c r="BM4" i="2"/>
  <c r="BN5" i="2"/>
  <c r="BN5" i="1"/>
  <c r="BM6" i="1"/>
  <c r="BM4" i="1"/>
  <c r="BO5" i="2" l="1"/>
  <c r="BN6" i="2"/>
  <c r="BN6" i="1"/>
  <c r="BO5" i="1"/>
  <c r="BO6" i="2" l="1"/>
  <c r="BP5" i="2"/>
  <c r="BO6" i="1"/>
  <c r="BP5" i="1"/>
  <c r="BQ5" i="2" l="1"/>
  <c r="BP6" i="2"/>
  <c r="BP6" i="1"/>
  <c r="BQ5" i="1"/>
  <c r="BR5" i="2" l="1"/>
  <c r="BQ6" i="2"/>
  <c r="BQ6" i="1"/>
  <c r="BR5" i="1"/>
  <c r="BS5" i="2" l="1"/>
  <c r="BR6" i="2"/>
  <c r="BS5" i="1"/>
  <c r="BR6" i="1"/>
  <c r="BT5" i="2" l="1"/>
  <c r="BS6" i="2"/>
  <c r="BT5" i="1"/>
  <c r="BS6" i="1"/>
  <c r="BU5" i="2" l="1"/>
  <c r="BT6" i="2"/>
  <c r="BT4" i="2"/>
  <c r="BU5" i="1"/>
  <c r="BT4" i="1"/>
  <c r="BT6" i="1"/>
  <c r="BU6" i="2" l="1"/>
  <c r="BV5" i="2"/>
  <c r="BV5" i="1"/>
  <c r="BU6" i="1"/>
  <c r="BW5" i="2" l="1"/>
  <c r="BV6" i="2"/>
  <c r="BV6" i="1"/>
  <c r="BW5" i="1"/>
  <c r="BW6" i="2" l="1"/>
  <c r="BX5" i="2"/>
  <c r="BW6" i="1"/>
  <c r="BX5" i="1"/>
  <c r="BX6" i="2" l="1"/>
  <c r="BY5" i="2"/>
  <c r="BX6" i="1"/>
  <c r="BY5" i="1"/>
  <c r="BY6" i="2" l="1"/>
  <c r="BZ5" i="2"/>
  <c r="BY6" i="1"/>
  <c r="BZ5" i="1"/>
  <c r="CA5" i="2" l="1"/>
  <c r="BZ6" i="2"/>
  <c r="CA5" i="1"/>
  <c r="BZ6" i="1"/>
  <c r="CA4" i="2" l="1"/>
  <c r="CB5" i="2"/>
  <c r="CA6" i="2"/>
  <c r="CB5" i="1"/>
  <c r="CA4" i="1"/>
  <c r="CA6" i="1"/>
  <c r="CC5" i="2" l="1"/>
  <c r="CB6" i="2"/>
  <c r="CC5" i="1"/>
  <c r="CB6" i="1"/>
  <c r="CC6" i="2" l="1"/>
  <c r="CD5" i="2"/>
  <c r="CD5" i="1"/>
  <c r="CC6" i="1"/>
  <c r="CD6" i="2" l="1"/>
  <c r="CE5" i="2"/>
  <c r="CD6" i="1"/>
  <c r="CE5" i="1"/>
  <c r="CF5" i="2" l="1"/>
  <c r="CE6" i="2"/>
  <c r="CE6" i="1"/>
  <c r="CF5" i="1"/>
  <c r="CG5" i="2" l="1"/>
  <c r="CF6" i="2"/>
  <c r="CF6" i="1"/>
  <c r="CG5" i="1"/>
  <c r="CG6" i="1" s="1"/>
  <c r="CG6" i="2" l="1"/>
  <c r="CH5" i="2"/>
  <c r="CH4" i="2" l="1"/>
  <c r="CI5" i="2"/>
  <c r="CH6" i="2"/>
  <c r="CJ5" i="2" l="1"/>
  <c r="CI6" i="2"/>
  <c r="CK5" i="2" l="1"/>
  <c r="CJ6" i="2"/>
  <c r="CK6" i="2" l="1"/>
  <c r="CL5" i="2"/>
  <c r="CL6" i="2" l="1"/>
  <c r="CM5" i="2"/>
  <c r="CN5" i="2" l="1"/>
  <c r="CM6" i="2"/>
  <c r="CO5" i="2" l="1"/>
  <c r="CN6" i="2"/>
  <c r="CO6" i="2" l="1"/>
  <c r="CP5" i="2"/>
  <c r="CO4" i="2"/>
  <c r="CQ5" i="2" l="1"/>
  <c r="CP6" i="2"/>
  <c r="CR5" i="2" l="1"/>
  <c r="CQ6" i="2"/>
  <c r="CS5" i="2" l="1"/>
  <c r="CR6" i="2"/>
  <c r="CS6" i="2" l="1"/>
  <c r="CT5" i="2"/>
  <c r="CU5" i="2" l="1"/>
  <c r="CT6" i="2"/>
  <c r="CU6" i="2" l="1"/>
  <c r="CV5" i="2"/>
  <c r="CW5" i="2" l="1"/>
  <c r="CV6" i="2"/>
  <c r="CV4" i="2"/>
  <c r="CW6" i="2" l="1"/>
  <c r="CX5" i="2"/>
  <c r="CY5" i="2" l="1"/>
  <c r="CX6" i="2"/>
  <c r="CZ5" i="2" l="1"/>
  <c r="CY6" i="2"/>
  <c r="DA5" i="2" l="1"/>
  <c r="CZ6" i="2"/>
  <c r="DA6" i="2" l="1"/>
  <c r="DB5" i="2"/>
  <c r="DC5" i="2" l="1"/>
  <c r="DB6" i="2"/>
  <c r="DC4" i="2" l="1"/>
  <c r="DD5" i="2"/>
  <c r="DC6" i="2"/>
  <c r="DD6" i="2" l="1"/>
  <c r="DE5" i="2"/>
  <c r="DE6" i="2" l="1"/>
  <c r="DF5" i="2"/>
  <c r="DG5" i="2" l="1"/>
  <c r="DF6" i="2"/>
  <c r="DH5" i="2" l="1"/>
  <c r="DG6" i="2"/>
  <c r="DI5" i="2" l="1"/>
  <c r="DH6" i="2"/>
  <c r="DI6" i="2" l="1"/>
  <c r="DJ5" i="2"/>
  <c r="DJ4" i="2" l="1"/>
  <c r="DK5" i="2"/>
  <c r="DJ6" i="2"/>
  <c r="DL5" i="2" l="1"/>
  <c r="DK6" i="2"/>
  <c r="DL6" i="2" l="1"/>
  <c r="DM5" i="2"/>
  <c r="DN5" i="2" l="1"/>
  <c r="DM6" i="2"/>
  <c r="DO5" i="2" l="1"/>
  <c r="DN6" i="2"/>
  <c r="DP5" i="2" l="1"/>
  <c r="DP6" i="2" s="1"/>
  <c r="DO6" i="2"/>
</calcChain>
</file>

<file path=xl/sharedStrings.xml><?xml version="1.0" encoding="utf-8"?>
<sst xmlns="http://schemas.openxmlformats.org/spreadsheetml/2006/main" count="132" uniqueCount="88">
  <si>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</si>
  <si>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GA-EMS HDRM</t>
  </si>
  <si>
    <t>SIMPLE GANTT CHART by Vertex42.com</t>
  </si>
  <si>
    <t>Enter Company Name in cell B2.</t>
  </si>
  <si>
    <t>Northern Arizona University</t>
  </si>
  <si>
    <t>https://www.vertex42.com/ExcelTemplates/simple-gantt-chart.html</t>
  </si>
  <si>
    <t>Enter the name of the Project Lead in cell B3. Enter the Project Start date in cell E3. Project Start: label is in cell C3.</t>
  </si>
  <si>
    <t>Project Lead</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</si>
  <si>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</si>
  <si>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</si>
  <si>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</si>
  <si>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</si>
  <si>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</si>
  <si>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</si>
  <si>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</si>
  <si>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</si>
  <si>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</si>
  <si>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</si>
  <si>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</si>
  <si>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</si>
  <si>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</si>
  <si>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Part 1: Problem definition &amp; Intro</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</si>
  <si>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</si>
  <si>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Team Charter</t>
  </si>
  <si>
    <t>Team</t>
  </si>
  <si>
    <t>Problem definition</t>
  </si>
  <si>
    <t>Presentation 1</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</si>
  <si>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</si>
  <si>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Part 2: Concept Generation &amp; Selection</t>
  </si>
  <si>
    <t>Black Box Model &amp; Initial Sketches</t>
  </si>
  <si>
    <t>Design Generation</t>
  </si>
  <si>
    <t>Design Selection</t>
  </si>
  <si>
    <t>Presentation 2</t>
  </si>
  <si>
    <t>Sample phase title block</t>
  </si>
  <si>
    <t>Phase 3 Title</t>
  </si>
  <si>
    <t>Design finalizing</t>
  </si>
  <si>
    <t>Website work</t>
  </si>
  <si>
    <t>CAD</t>
  </si>
  <si>
    <t>PDR memo</t>
  </si>
  <si>
    <t>PDR Presentation</t>
  </si>
  <si>
    <t>Phase 4 Title</t>
  </si>
  <si>
    <t>CDR memo</t>
  </si>
  <si>
    <t>Analytics Memo</t>
  </si>
  <si>
    <t>CAD/Prototype demo</t>
  </si>
  <si>
    <t>Website  final</t>
  </si>
  <si>
    <t>Final CAD and BOM</t>
  </si>
  <si>
    <t>This is an empty row</t>
  </si>
  <si>
    <t>This row marks the end of the Project Schedule. DO NOT enter anything in this row. 
Insert new rows ABOVE this one to continue building out your Project Schedule.</t>
  </si>
  <si>
    <t>Insert new rows ABOVE this one</t>
  </si>
  <si>
    <t>HDRM Semester 2</t>
  </si>
  <si>
    <t>Team 4: Stellar Hold</t>
  </si>
  <si>
    <t>Week 1</t>
  </si>
  <si>
    <t>Week 2</t>
  </si>
  <si>
    <t>Week 3</t>
  </si>
  <si>
    <t>Week 4</t>
  </si>
  <si>
    <t>Week 5</t>
  </si>
  <si>
    <t>Week 6</t>
  </si>
  <si>
    <t>Week 7</t>
  </si>
  <si>
    <t>Week 8</t>
  </si>
  <si>
    <t>Week 9</t>
  </si>
  <si>
    <t>Week 10</t>
  </si>
  <si>
    <t>Week 11</t>
  </si>
  <si>
    <t>Week 12</t>
  </si>
  <si>
    <t>Week 13</t>
  </si>
  <si>
    <t>Week 14</t>
  </si>
  <si>
    <t>Week 15</t>
  </si>
  <si>
    <t>Finals</t>
  </si>
  <si>
    <t>Part 1: Hardware Review 1</t>
  </si>
  <si>
    <t>Project management Review</t>
  </si>
  <si>
    <t>Analysis / Self Learning</t>
  </si>
  <si>
    <t>Individual</t>
  </si>
  <si>
    <t>SMA Analysis / design</t>
  </si>
  <si>
    <t>Hardware review 1</t>
  </si>
  <si>
    <t>Part 2: Hardware Review 2</t>
  </si>
  <si>
    <t>Website Check</t>
  </si>
  <si>
    <t>Hardware Review 2</t>
  </si>
  <si>
    <t>Part 3: Hardware Review Final</t>
  </si>
  <si>
    <t>Finalize Testing Plan</t>
  </si>
  <si>
    <t>Hardware Review 100%</t>
  </si>
  <si>
    <t>Part 4: Finalization</t>
  </si>
  <si>
    <t>Poster Draft</t>
  </si>
  <si>
    <t>Powerpoint &amp; Poster Final</t>
  </si>
  <si>
    <t>Final CAD</t>
  </si>
  <si>
    <t>Manual/assembly</t>
  </si>
  <si>
    <t>Expo</t>
  </si>
  <si>
    <t>Final Report</t>
  </si>
  <si>
    <t>Final Website</t>
  </si>
  <si>
    <t>Testing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</si>
</sst>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mmm\ d\,\ yyyy"/>
    <numFmt numFmtId="166" formatCode="d"/>
    <numFmt numFmtId="167" formatCode="m/d/yy;@"/>
  </numFmts>
  <fonts count="22" x14ac:knownFonts="1">
    <font>
      <sz val="11"/>
      <color theme="1"/>
      <name val="Calibri"/>
      <family val="2"/>
      <scheme val="minor"/>
    </font>
    <font>
      <b/>
      <sz val="12"/>
      <color theme="1"/>
      <name val="Calibri"/>
      <family val="2"/>
      <scheme val="minor"/>
    </font>
    <font>
      <sz val="11"/>
      <color theme="0"/>
      <name val="Calibri"/>
      <family val="2"/>
      <scheme val="minor"/>
    </font>
    <font>
      <b/>
      <sz val="22"/>
      <color theme="1" tint="0.34998626667073579"/>
      <name val="Calibri Light"/>
      <family val="2"/>
      <scheme val="major"/>
    </font>
    <font>
      <sz val="11"/>
      <color theme="1"/>
      <name val="Calibri"/>
      <family val="2"/>
      <scheme val="minor"/>
    </font>
    <font>
      <b/>
      <sz val="20"/>
      <color theme="4" tint="-0.249977111117893"/>
      <name val="Calibri Light"/>
      <family val="2"/>
      <scheme val="major"/>
    </font>
    <font>
      <sz val="10"/>
      <name val="Calibri"/>
      <family val="2"/>
      <scheme val="minor"/>
    </font>
    <font>
      <b/>
      <sz val="11"/>
      <color theme="1" tint="0.499984740745262"/>
      <name val="Calibri"/>
      <family val="2"/>
      <scheme val="minor"/>
    </font>
    <font>
      <sz val="11"/>
      <color theme="1" tint="0.499984740745262"/>
      <name val="Calibri"/>
      <family val="2"/>
      <scheme val="minor"/>
    </font>
    <font>
      <sz val="14"/>
      <color theme="1"/>
      <name val="Calibri"/>
      <family val="2"/>
      <scheme val="minor"/>
    </font>
    <font>
      <u/>
      <sz val="11"/>
      <color indexed="12"/>
      <name val="Arial"/>
      <family val="2"/>
    </font>
    <font>
      <sz val="10"/>
      <color theme="1" tint="0.499984740745262"/>
      <name val="Arial"/>
      <family val="2"/>
    </font>
    <font>
      <sz val="9"/>
      <name val="Calibri"/>
      <family val="2"/>
      <scheme val="minor"/>
    </font>
    <font>
      <b/>
      <sz val="9"/>
      <color theme="0"/>
      <name val="Calibri"/>
      <family val="2"/>
      <scheme val="minor"/>
    </font>
    <font>
      <sz val="8"/>
      <color theme="0"/>
      <name val="Calibri"/>
      <family val="2"/>
      <scheme val="minor"/>
    </font>
    <font>
      <b/>
      <sz val="11"/>
      <color theme="1"/>
      <name val="Calibri"/>
      <family val="2"/>
      <scheme val="minor"/>
    </font>
    <font>
      <sz val="11"/>
      <name val="Calibri"/>
      <family val="2"/>
      <scheme val="minor"/>
    </font>
    <font>
      <i/>
      <sz val="9"/>
      <color theme="1"/>
      <name val="Calibri"/>
      <family val="2"/>
      <scheme val="minor"/>
    </font>
    <font>
      <sz val="10"/>
      <color theme="1" tint="0.499984740745262"/>
      <name val="Calibri"/>
      <family val="2"/>
      <scheme val="minor"/>
    </font>
    <font>
      <b/>
      <sz val="11"/>
      <color theme="0" tint="-0.34998626667073579"/>
      <name val="Calibri"/>
      <family val="2"/>
      <scheme val="minor"/>
    </font>
    <font>
      <sz val="11"/>
      <color theme="0" tint="-0.34998626667073579"/>
      <name val="Calibri"/>
      <family val="2"/>
      <scheme val="minor"/>
    </font>
    <font>
      <sz val="10"/>
      <color theme="0" tint="-0.3499862666707357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11">
    <border>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s>
  <cellStyleXfs count="16">
    <xf numFmtId="0" fontId="0" fillId="0" borderId="0"/>
    <xf numFmtId="9" fontId="4" fillId="0" borderId="0" applyFont="0" applyFill="0" applyBorder="0" applyAlignment="0" applyProtection="0"/>
    <xf numFmtId="0" fontId="3"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4" fillId="0" borderId="0" applyNumberFormat="0" applyFill="0" applyProtection="0">
      <alignment horizontal="right" indent="1"/>
    </xf>
    <xf numFmtId="0" fontId="10" fillId="0" borderId="0" applyNumberFormat="0" applyFill="0" applyBorder="0" applyAlignment="0" applyProtection="0">
      <alignment vertical="top"/>
      <protection locked="0"/>
    </xf>
    <xf numFmtId="0" fontId="2" fillId="0" borderId="0"/>
    <xf numFmtId="164" fontId="4" fillId="0" borderId="2">
      <alignment horizontal="center" vertical="center"/>
    </xf>
    <xf numFmtId="0" fontId="4" fillId="0" borderId="10" applyFill="0">
      <alignment horizontal="center" vertical="center"/>
    </xf>
    <xf numFmtId="0" fontId="4" fillId="0" borderId="10" applyFill="0">
      <alignment horizontal="left" vertical="center" indent="2"/>
    </xf>
    <xf numFmtId="167" fontId="4" fillId="0" borderId="10" applyFill="0">
      <alignment horizontal="center" vertical="center"/>
    </xf>
    <xf numFmtId="0" fontId="3"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4" fillId="0" borderId="0" applyNumberFormat="0" applyFill="0" applyProtection="0">
      <alignment horizontal="right" indent="1"/>
    </xf>
  </cellStyleXfs>
  <cellXfs count="95">
    <xf numFmtId="0" fontId="0" fillId="0" borderId="0" xfId="0"/>
    <xf numFmtId="0" fontId="2" fillId="0" borderId="0" xfId="7" applyAlignment="1">
      <alignment wrapText="1"/>
    </xf>
    <xf numFmtId="0" fontId="3" fillId="0" borderId="0" xfId="2" applyAlignment="1">
      <alignment horizontal="left"/>
    </xf>
    <xf numFmtId="0" fontId="5"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7" fillId="0" borderId="0" xfId="0" applyFont="1"/>
    <xf numFmtId="0" fontId="8" fillId="0" borderId="0" xfId="0" applyFont="1"/>
    <xf numFmtId="0" fontId="2" fillId="0" borderId="0" xfId="7"/>
    <xf numFmtId="0" fontId="9" fillId="0" borderId="0" xfId="3"/>
    <xf numFmtId="0" fontId="0" fillId="0" borderId="0" xfId="0" applyAlignment="1">
      <alignment horizontal="center"/>
    </xf>
    <xf numFmtId="0" fontId="11" fillId="0" borderId="0" xfId="6" applyFont="1" applyProtection="1">
      <alignment vertical="top"/>
    </xf>
    <xf numFmtId="0" fontId="9" fillId="0" borderId="0" xfId="4">
      <alignment vertical="top"/>
    </xf>
    <xf numFmtId="0" fontId="4" fillId="0" borderId="0" xfId="5">
      <alignment horizontal="right" indent="1"/>
    </xf>
    <xf numFmtId="0" fontId="4" fillId="0" borderId="1" xfId="5" applyBorder="1">
      <alignment horizontal="right" indent="1"/>
    </xf>
    <xf numFmtId="164" fontId="4" fillId="0" borderId="2" xfId="8">
      <alignment horizontal="center" vertical="center"/>
    </xf>
    <xf numFmtId="0" fontId="0" fillId="0" borderId="2" xfId="0" applyBorder="1" applyAlignment="1">
      <alignment horizontal="center" vertical="center"/>
    </xf>
    <xf numFmtId="165" fontId="0" fillId="2" borderId="3" xfId="0" applyNumberFormat="1" applyFill="1" applyBorder="1" applyAlignment="1">
      <alignment horizontal="left" vertical="center" wrapText="1" indent="1"/>
    </xf>
    <xf numFmtId="165" fontId="0" fillId="2" borderId="4" xfId="0" applyNumberFormat="1" applyFill="1" applyBorder="1" applyAlignment="1">
      <alignment horizontal="left" vertical="center" wrapText="1" indent="1"/>
    </xf>
    <xf numFmtId="165" fontId="0" fillId="2" borderId="5" xfId="0" applyNumberFormat="1" applyFill="1" applyBorder="1" applyAlignment="1">
      <alignment horizontal="left" vertical="center" wrapText="1" indent="1"/>
    </xf>
    <xf numFmtId="0" fontId="0" fillId="0" borderId="6" xfId="0" applyBorder="1"/>
    <xf numFmtId="166" fontId="12" fillId="2" borderId="7" xfId="0" applyNumberFormat="1" applyFont="1" applyFill="1" applyBorder="1" applyAlignment="1">
      <alignment horizontal="center" vertical="center"/>
    </xf>
    <xf numFmtId="166" fontId="12" fillId="2" borderId="0" xfId="0" applyNumberFormat="1" applyFont="1" applyFill="1" applyAlignment="1">
      <alignment horizontal="center" vertical="center"/>
    </xf>
    <xf numFmtId="166" fontId="12" fillId="2" borderId="1" xfId="0" applyNumberFormat="1" applyFont="1" applyFill="1" applyBorder="1" applyAlignment="1">
      <alignment horizontal="center" vertical="center"/>
    </xf>
    <xf numFmtId="0" fontId="13" fillId="3" borderId="4" xfId="0" applyFont="1" applyFill="1" applyBorder="1" applyAlignment="1">
      <alignment horizontal="left" vertical="center" indent="1"/>
    </xf>
    <xf numFmtId="0" fontId="13" fillId="3" borderId="4" xfId="0" applyFont="1" applyFill="1" applyBorder="1" applyAlignment="1">
      <alignment horizontal="center" vertical="center" wrapText="1"/>
    </xf>
    <xf numFmtId="0" fontId="14" fillId="4" borderId="8" xfId="0" applyFont="1" applyFill="1" applyBorder="1" applyAlignment="1">
      <alignment horizontal="center" vertical="center" shrinkToFit="1"/>
    </xf>
    <xf numFmtId="0" fontId="0" fillId="0" borderId="0" xfId="0" applyAlignment="1">
      <alignment wrapText="1"/>
    </xf>
    <xf numFmtId="0" fontId="0" fillId="0" borderId="9" xfId="0" applyBorder="1" applyAlignment="1">
      <alignment vertical="center"/>
    </xf>
    <xf numFmtId="0" fontId="15" fillId="5" borderId="10" xfId="0" applyFont="1" applyFill="1" applyBorder="1" applyAlignment="1">
      <alignment horizontal="left" vertical="center" indent="1"/>
    </xf>
    <xf numFmtId="0" fontId="4" fillId="5" borderId="10" xfId="9" applyFill="1">
      <alignment horizontal="center" vertical="center"/>
    </xf>
    <xf numFmtId="9" fontId="16" fillId="5" borderId="10" xfId="1" applyFont="1" applyFill="1" applyBorder="1" applyAlignment="1">
      <alignment horizontal="center" vertical="center"/>
    </xf>
    <xf numFmtId="167" fontId="0" fillId="5" borderId="10" xfId="0" applyNumberFormat="1" applyFill="1" applyBorder="1" applyAlignment="1">
      <alignment horizontal="center" vertical="center"/>
    </xf>
    <xf numFmtId="167" fontId="16" fillId="5" borderId="10" xfId="0" applyNumberFormat="1" applyFont="1" applyFill="1" applyBorder="1" applyAlignment="1">
      <alignment horizontal="center" vertical="center"/>
    </xf>
    <xf numFmtId="0" fontId="16" fillId="0" borderId="10" xfId="0" applyFont="1" applyBorder="1" applyAlignment="1">
      <alignment horizontal="center" vertical="center"/>
    </xf>
    <xf numFmtId="0" fontId="0" fillId="0" borderId="0" xfId="0" applyAlignment="1">
      <alignment vertical="center"/>
    </xf>
    <xf numFmtId="0" fontId="4" fillId="6" borderId="10" xfId="10" applyFill="1">
      <alignment horizontal="left" vertical="center" indent="2"/>
    </xf>
    <xf numFmtId="0" fontId="4" fillId="6" borderId="10" xfId="9" applyFill="1">
      <alignment horizontal="center" vertical="center"/>
    </xf>
    <xf numFmtId="9" fontId="16" fillId="6" borderId="10" xfId="1" applyFont="1" applyFill="1" applyBorder="1" applyAlignment="1">
      <alignment horizontal="center" vertical="center"/>
    </xf>
    <xf numFmtId="167" fontId="4" fillId="6" borderId="10" xfId="11" applyFill="1">
      <alignment horizontal="center" vertical="center"/>
    </xf>
    <xf numFmtId="0" fontId="15" fillId="7" borderId="10" xfId="0" applyFont="1" applyFill="1" applyBorder="1" applyAlignment="1">
      <alignment horizontal="left" vertical="center" indent="1"/>
    </xf>
    <xf numFmtId="0" fontId="4" fillId="7" borderId="10" xfId="9" applyFill="1">
      <alignment horizontal="center" vertical="center"/>
    </xf>
    <xf numFmtId="9" fontId="16" fillId="7" borderId="10" xfId="1" applyFont="1" applyFill="1" applyBorder="1" applyAlignment="1">
      <alignment horizontal="center" vertical="center"/>
    </xf>
    <xf numFmtId="167" fontId="0" fillId="7" borderId="10" xfId="0" applyNumberFormat="1" applyFill="1" applyBorder="1" applyAlignment="1">
      <alignment horizontal="center" vertical="center"/>
    </xf>
    <xf numFmtId="167" fontId="16" fillId="7" borderId="10" xfId="0" applyNumberFormat="1" applyFont="1" applyFill="1" applyBorder="1" applyAlignment="1">
      <alignment horizontal="center" vertical="center"/>
    </xf>
    <xf numFmtId="0" fontId="4" fillId="8" borderId="10" xfId="10" applyFill="1">
      <alignment horizontal="left" vertical="center" indent="2"/>
    </xf>
    <xf numFmtId="0" fontId="4" fillId="8" borderId="10" xfId="9" applyFill="1">
      <alignment horizontal="center" vertical="center"/>
    </xf>
    <xf numFmtId="9" fontId="16" fillId="8" borderId="10" xfId="1" applyFont="1" applyFill="1" applyBorder="1" applyAlignment="1">
      <alignment horizontal="center" vertical="center"/>
    </xf>
    <xf numFmtId="167" fontId="4" fillId="8" borderId="10" xfId="11" applyFill="1">
      <alignment horizontal="center" vertical="center"/>
    </xf>
    <xf numFmtId="0" fontId="0" fillId="0" borderId="9" xfId="0" applyBorder="1" applyAlignment="1">
      <alignment horizontal="right" vertical="center"/>
    </xf>
    <xf numFmtId="0" fontId="15" fillId="9" borderId="10" xfId="0" applyFont="1" applyFill="1" applyBorder="1" applyAlignment="1">
      <alignment horizontal="left" vertical="center" indent="1"/>
    </xf>
    <xf numFmtId="0" fontId="4" fillId="9" borderId="10" xfId="9" applyFill="1">
      <alignment horizontal="center" vertical="center"/>
    </xf>
    <xf numFmtId="9" fontId="16" fillId="9" borderId="10" xfId="1" applyFont="1" applyFill="1" applyBorder="1" applyAlignment="1">
      <alignment horizontal="center" vertical="center"/>
    </xf>
    <xf numFmtId="167" fontId="0" fillId="9" borderId="10" xfId="0" applyNumberFormat="1" applyFill="1" applyBorder="1" applyAlignment="1">
      <alignment horizontal="center" vertical="center"/>
    </xf>
    <xf numFmtId="167" fontId="16" fillId="9" borderId="10" xfId="0" applyNumberFormat="1" applyFont="1" applyFill="1" applyBorder="1" applyAlignment="1">
      <alignment horizontal="center" vertical="center"/>
    </xf>
    <xf numFmtId="0" fontId="4" fillId="10" borderId="10" xfId="10" applyFill="1">
      <alignment horizontal="left" vertical="center" indent="2"/>
    </xf>
    <xf numFmtId="0" fontId="4" fillId="10" borderId="10" xfId="9" applyFill="1">
      <alignment horizontal="center" vertical="center"/>
    </xf>
    <xf numFmtId="9" fontId="16" fillId="10" borderId="10" xfId="1" applyFont="1" applyFill="1" applyBorder="1" applyAlignment="1">
      <alignment horizontal="center" vertical="center"/>
    </xf>
    <xf numFmtId="167" fontId="4" fillId="10" borderId="10" xfId="11" applyFill="1">
      <alignment horizontal="center" vertical="center"/>
    </xf>
    <xf numFmtId="0" fontId="15" fillId="11" borderId="10" xfId="0" applyFont="1" applyFill="1" applyBorder="1" applyAlignment="1">
      <alignment horizontal="left" vertical="center" indent="1"/>
    </xf>
    <xf numFmtId="0" fontId="4" fillId="11" borderId="10" xfId="9" applyFill="1">
      <alignment horizontal="center" vertical="center"/>
    </xf>
    <xf numFmtId="9" fontId="16" fillId="11" borderId="10" xfId="1" applyFont="1" applyFill="1" applyBorder="1" applyAlignment="1">
      <alignment horizontal="center" vertical="center"/>
    </xf>
    <xf numFmtId="167" fontId="0" fillId="11" borderId="10" xfId="0" applyNumberFormat="1" applyFill="1" applyBorder="1" applyAlignment="1">
      <alignment horizontal="center" vertical="center"/>
    </xf>
    <xf numFmtId="167" fontId="16" fillId="11" borderId="10" xfId="0" applyNumberFormat="1" applyFont="1" applyFill="1" applyBorder="1" applyAlignment="1">
      <alignment horizontal="center" vertical="center"/>
    </xf>
    <xf numFmtId="0" fontId="4" fillId="12" borderId="10" xfId="10" applyFill="1">
      <alignment horizontal="left" vertical="center" indent="2"/>
    </xf>
    <xf numFmtId="0" fontId="4" fillId="12" borderId="10" xfId="9" applyFill="1">
      <alignment horizontal="center" vertical="center"/>
    </xf>
    <xf numFmtId="9" fontId="16" fillId="12" borderId="10" xfId="1" applyFont="1" applyFill="1" applyBorder="1" applyAlignment="1">
      <alignment horizontal="center" vertical="center"/>
    </xf>
    <xf numFmtId="167" fontId="4" fillId="12" borderId="10" xfId="11" applyFill="1">
      <alignment horizontal="center" vertical="center"/>
    </xf>
    <xf numFmtId="0" fontId="4" fillId="0" borderId="10" xfId="10">
      <alignment horizontal="left" vertical="center" indent="2"/>
    </xf>
    <xf numFmtId="0" fontId="4" fillId="0" borderId="10" xfId="9">
      <alignment horizontal="center" vertical="center"/>
    </xf>
    <xf numFmtId="9" fontId="16" fillId="0" borderId="10" xfId="1" applyFont="1" applyBorder="1" applyAlignment="1">
      <alignment horizontal="center" vertical="center"/>
    </xf>
    <xf numFmtId="167" fontId="4" fillId="0" borderId="10" xfId="11">
      <alignment horizontal="center" vertical="center"/>
    </xf>
    <xf numFmtId="0" fontId="17" fillId="13" borderId="10" xfId="0" applyFont="1" applyFill="1" applyBorder="1" applyAlignment="1">
      <alignment horizontal="left" vertical="center" indent="1"/>
    </xf>
    <xf numFmtId="0" fontId="17" fillId="13" borderId="10" xfId="0" applyFont="1" applyFill="1" applyBorder="1" applyAlignment="1">
      <alignment horizontal="center" vertical="center"/>
    </xf>
    <xf numFmtId="9" fontId="16" fillId="13" borderId="10" xfId="1" applyFont="1" applyFill="1" applyBorder="1" applyAlignment="1">
      <alignment horizontal="center" vertical="center"/>
    </xf>
    <xf numFmtId="167" fontId="18" fillId="13" borderId="10" xfId="0" applyNumberFormat="1" applyFont="1" applyFill="1" applyBorder="1" applyAlignment="1">
      <alignment horizontal="left" vertical="center"/>
    </xf>
    <xf numFmtId="167" fontId="16" fillId="13" borderId="10" xfId="0" applyNumberFormat="1" applyFont="1" applyFill="1" applyBorder="1" applyAlignment="1">
      <alignment horizontal="center" vertical="center"/>
    </xf>
    <xf numFmtId="0" fontId="16" fillId="13" borderId="10" xfId="0" applyFont="1" applyFill="1" applyBorder="1" applyAlignment="1">
      <alignment horizontal="center" vertical="center"/>
    </xf>
    <xf numFmtId="0" fontId="0" fillId="13" borderId="9" xfId="0" applyFill="1" applyBorder="1" applyAlignment="1">
      <alignment vertical="center"/>
    </xf>
    <xf numFmtId="0" fontId="0" fillId="0" borderId="0" xfId="0" applyAlignment="1">
      <alignment horizontal="right" vertical="center"/>
    </xf>
    <xf numFmtId="0" fontId="2" fillId="0" borderId="0" xfId="0" applyFont="1" applyAlignment="1">
      <alignment horizontal="center"/>
    </xf>
    <xf numFmtId="0" fontId="11" fillId="0" borderId="0" xfId="6" applyFont="1" applyAlignment="1" applyProtection="1"/>
    <xf numFmtId="0" fontId="3" fillId="0" borderId="0" xfId="12" applyAlignment="1">
      <alignment horizontal="left"/>
    </xf>
    <xf numFmtId="0" fontId="19" fillId="0" borderId="0" xfId="0" applyFont="1"/>
    <xf numFmtId="0" fontId="20" fillId="0" borderId="0" xfId="0" applyFont="1"/>
    <xf numFmtId="0" fontId="9" fillId="0" borderId="0" xfId="13"/>
    <xf numFmtId="0" fontId="21" fillId="0" borderId="0" xfId="6" applyFont="1" applyProtection="1">
      <alignment vertical="top"/>
    </xf>
    <xf numFmtId="0" fontId="9" fillId="0" borderId="0" xfId="14">
      <alignment vertical="top"/>
    </xf>
    <xf numFmtId="0" fontId="4" fillId="0" borderId="0" xfId="15">
      <alignment horizontal="right" indent="1"/>
    </xf>
    <xf numFmtId="0" fontId="4" fillId="0" borderId="1" xfId="15" applyBorder="1">
      <alignment horizontal="right" indent="1"/>
    </xf>
    <xf numFmtId="0" fontId="1" fillId="0" borderId="6" xfId="0" applyFont="1" applyBorder="1" applyAlignment="1">
      <alignment horizontal="center" vertical="center"/>
    </xf>
    <xf numFmtId="0" fontId="0" fillId="6" borderId="10" xfId="10" applyFont="1" applyFill="1">
      <alignment horizontal="left" vertical="center" indent="2"/>
    </xf>
    <xf numFmtId="0" fontId="0" fillId="6" borderId="10" xfId="9" applyFont="1" applyFill="1">
      <alignment horizontal="center" vertical="center"/>
    </xf>
    <xf numFmtId="0" fontId="0" fillId="8" borderId="10" xfId="9" applyFont="1" applyFill="1">
      <alignment horizontal="center" vertical="center"/>
    </xf>
  </cellXfs>
  <cellStyles count="16">
    <cellStyle name="Date" xfId="11" xr:uid="{4909D1BE-B4E3-E04F-A2A1-CCF5A30801A1}"/>
    <cellStyle name="Heading 1" xfId="3" builtinId="16"/>
    <cellStyle name="Heading 1 2" xfId="13" xr:uid="{BF0E5FC1-73AC-C841-A01C-50FE6437EB7A}"/>
    <cellStyle name="Heading 2" xfId="4" builtinId="17"/>
    <cellStyle name="Heading 2 2" xfId="14" xr:uid="{9F937FBB-4C80-1B4A-80FB-624680E61406}"/>
    <cellStyle name="Heading 3" xfId="5" builtinId="18"/>
    <cellStyle name="Heading 3 2" xfId="15" xr:uid="{4E53281A-D822-2A4D-ACF5-2EABC6FC8571}"/>
    <cellStyle name="Hyperlink" xfId="6" builtinId="8"/>
    <cellStyle name="Name" xfId="9" xr:uid="{5CCFA006-B913-D64D-8F93-01E1548287D0}"/>
    <cellStyle name="Normal" xfId="0" builtinId="0"/>
    <cellStyle name="Percent" xfId="1" builtinId="5"/>
    <cellStyle name="Project Start" xfId="8" xr:uid="{3B10D26B-8094-0B4B-8CFF-8251093DE130}"/>
    <cellStyle name="Task" xfId="10" xr:uid="{A5FFCBE6-E031-5541-B3BD-4828A5802282}"/>
    <cellStyle name="Title" xfId="2" builtinId="15"/>
    <cellStyle name="Title 2" xfId="12" xr:uid="{13A528B7-E790-CE42-BC29-BC86B8BF61A1}"/>
    <cellStyle name="zHiddenText" xfId="7" xr:uid="{538CD140-9F29-EF4D-80EC-447E02FAF3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135F-67B3-4846-B779-5AF97EF12EA7}">
  <sheetPr>
    <pageSetUpPr fitToPage="1"/>
  </sheetPr>
  <dimension ref="A1:CG33"/>
  <sheetViews>
    <sheetView showGridLines="0" showRuler="0" zoomScale="80" zoomScaleNormal="80" zoomScalePageLayoutView="70" workbookViewId="0">
      <pane ySplit="6" topLeftCell="A8" activePane="bottomLeft" state="frozen"/>
      <selection pane="bottomLeft" activeCell="E5" sqref="E5"/>
    </sheetView>
  </sheetViews>
  <sheetFormatPr baseColWidth="10" defaultColWidth="8.83203125" defaultRowHeight="30" customHeight="1" x14ac:dyDescent="0.2"/>
  <cols>
    <col min="1" max="1" width="2.6640625" style="9" customWidth="1"/>
    <col min="2" max="2" width="19.83203125" customWidth="1"/>
    <col min="3" max="3" width="9.83203125" customWidth="1"/>
    <col min="4" max="4" width="10.6640625" customWidth="1"/>
    <col min="5" max="5" width="10.33203125" style="11" customWidth="1"/>
    <col min="6" max="6" width="10.33203125" customWidth="1"/>
    <col min="7" max="7" width="2.6640625" customWidth="1"/>
    <col min="8" max="8" width="6.1640625" hidden="1" customWidth="1"/>
    <col min="9" max="85" width="2.5" customWidth="1"/>
  </cols>
  <sheetData>
    <row r="1" spans="1:85" ht="30" customHeight="1" x14ac:dyDescent="0.35">
      <c r="A1" s="1" t="s">
        <v>0</v>
      </c>
      <c r="B1" s="2" t="s">
        <v>1</v>
      </c>
      <c r="C1" s="3"/>
      <c r="D1" s="4"/>
      <c r="E1" s="5"/>
      <c r="F1" s="6"/>
      <c r="H1" s="4"/>
      <c r="I1" s="7" t="s">
        <v>2</v>
      </c>
      <c r="J1" s="8"/>
      <c r="K1" s="8"/>
      <c r="L1" s="8"/>
      <c r="M1" s="8"/>
      <c r="N1" s="8"/>
      <c r="O1" s="8"/>
      <c r="P1" s="8"/>
      <c r="Q1" s="8"/>
      <c r="R1" s="8"/>
      <c r="S1" s="8"/>
      <c r="T1" s="8"/>
      <c r="U1" s="8"/>
      <c r="V1" s="8"/>
      <c r="W1" s="8"/>
      <c r="X1" s="8"/>
      <c r="Y1" s="8"/>
      <c r="Z1" s="8"/>
      <c r="AA1" s="8"/>
      <c r="AB1" s="8"/>
    </row>
    <row r="2" spans="1:85" ht="30" customHeight="1" x14ac:dyDescent="0.25">
      <c r="A2" s="9" t="s">
        <v>3</v>
      </c>
      <c r="B2" s="10" t="s">
        <v>4</v>
      </c>
      <c r="I2" s="12" t="s">
        <v>5</v>
      </c>
      <c r="J2" s="8"/>
      <c r="K2" s="8"/>
      <c r="L2" s="8"/>
      <c r="M2" s="8"/>
      <c r="N2" s="8"/>
      <c r="O2" s="8"/>
      <c r="P2" s="8"/>
      <c r="Q2" s="8"/>
      <c r="R2" s="8"/>
      <c r="S2" s="8"/>
      <c r="T2" s="8"/>
      <c r="U2" s="8"/>
      <c r="V2" s="8"/>
      <c r="W2" s="8"/>
      <c r="X2" s="8"/>
      <c r="Y2" s="8"/>
      <c r="Z2" s="8"/>
      <c r="AA2" s="8"/>
      <c r="AB2" s="8"/>
    </row>
    <row r="3" spans="1:85" ht="30" customHeight="1" x14ac:dyDescent="0.2">
      <c r="A3" s="9" t="s">
        <v>6</v>
      </c>
      <c r="B3" s="13" t="s">
        <v>7</v>
      </c>
      <c r="C3" s="14" t="s">
        <v>8</v>
      </c>
      <c r="D3" s="15"/>
      <c r="E3" s="16">
        <v>44575</v>
      </c>
      <c r="F3" s="16"/>
    </row>
    <row r="4" spans="1:85" ht="30" customHeight="1" x14ac:dyDescent="0.2">
      <c r="A4" s="1" t="s">
        <v>9</v>
      </c>
      <c r="C4" s="14" t="s">
        <v>10</v>
      </c>
      <c r="D4" s="15"/>
      <c r="E4" s="17">
        <v>1</v>
      </c>
      <c r="I4" s="18">
        <f>I5</f>
        <v>44571</v>
      </c>
      <c r="J4" s="19"/>
      <c r="K4" s="19"/>
      <c r="L4" s="19"/>
      <c r="M4" s="19"/>
      <c r="N4" s="19"/>
      <c r="O4" s="20"/>
      <c r="P4" s="18">
        <f>P5</f>
        <v>44578</v>
      </c>
      <c r="Q4" s="19"/>
      <c r="R4" s="19"/>
      <c r="S4" s="19"/>
      <c r="T4" s="19"/>
      <c r="U4" s="19"/>
      <c r="V4" s="20"/>
      <c r="W4" s="18">
        <f>W5</f>
        <v>44585</v>
      </c>
      <c r="X4" s="19"/>
      <c r="Y4" s="19"/>
      <c r="Z4" s="19"/>
      <c r="AA4" s="19"/>
      <c r="AB4" s="19"/>
      <c r="AC4" s="20"/>
      <c r="AD4" s="18">
        <f>AD5</f>
        <v>44592</v>
      </c>
      <c r="AE4" s="19"/>
      <c r="AF4" s="19"/>
      <c r="AG4" s="19"/>
      <c r="AH4" s="19"/>
      <c r="AI4" s="19"/>
      <c r="AJ4" s="20"/>
      <c r="AK4" s="18">
        <f>AK5</f>
        <v>44599</v>
      </c>
      <c r="AL4" s="19"/>
      <c r="AM4" s="19"/>
      <c r="AN4" s="19"/>
      <c r="AO4" s="19"/>
      <c r="AP4" s="19"/>
      <c r="AQ4" s="20"/>
      <c r="AR4" s="18">
        <f>AR5</f>
        <v>44606</v>
      </c>
      <c r="AS4" s="19"/>
      <c r="AT4" s="19"/>
      <c r="AU4" s="19"/>
      <c r="AV4" s="19"/>
      <c r="AW4" s="19"/>
      <c r="AX4" s="20"/>
      <c r="AY4" s="18">
        <f>AY5</f>
        <v>44613</v>
      </c>
      <c r="AZ4" s="19"/>
      <c r="BA4" s="19"/>
      <c r="BB4" s="19"/>
      <c r="BC4" s="19"/>
      <c r="BD4" s="19"/>
      <c r="BE4" s="20"/>
      <c r="BF4" s="18">
        <f>BF5</f>
        <v>44620</v>
      </c>
      <c r="BG4" s="19"/>
      <c r="BH4" s="19"/>
      <c r="BI4" s="19"/>
      <c r="BJ4" s="19"/>
      <c r="BK4" s="19"/>
      <c r="BL4" s="20"/>
      <c r="BM4" s="18">
        <f t="shared" ref="BM4" si="0">BM5</f>
        <v>44627</v>
      </c>
      <c r="BN4" s="19"/>
      <c r="BO4" s="19"/>
      <c r="BP4" s="19"/>
      <c r="BQ4" s="19"/>
      <c r="BR4" s="19"/>
      <c r="BS4" s="20"/>
      <c r="BT4" s="18">
        <f t="shared" ref="BT4" si="1">BT5</f>
        <v>44634</v>
      </c>
      <c r="BU4" s="19"/>
      <c r="BV4" s="19"/>
      <c r="BW4" s="19"/>
      <c r="BX4" s="19"/>
      <c r="BY4" s="19"/>
      <c r="BZ4" s="20"/>
      <c r="CA4" s="18">
        <f t="shared" ref="CA4" si="2">CA5</f>
        <v>44641</v>
      </c>
      <c r="CB4" s="19"/>
      <c r="CC4" s="19"/>
      <c r="CD4" s="19"/>
      <c r="CE4" s="19"/>
      <c r="CF4" s="19"/>
      <c r="CG4" s="20"/>
    </row>
    <row r="5" spans="1:85" ht="15" customHeight="1" x14ac:dyDescent="0.2">
      <c r="A5" s="1" t="s">
        <v>11</v>
      </c>
      <c r="B5" s="21"/>
      <c r="C5" s="21"/>
      <c r="D5" s="21"/>
      <c r="E5" s="21"/>
      <c r="F5" s="21"/>
      <c r="G5" s="21"/>
      <c r="I5" s="22">
        <f>Project_Start-WEEKDAY(Project_Start,1)+2+7*(Display_Week-1)</f>
        <v>44571</v>
      </c>
      <c r="J5" s="23">
        <f>I5+1</f>
        <v>44572</v>
      </c>
      <c r="K5" s="23">
        <f t="shared" ref="K5:AX5" si="3">J5+1</f>
        <v>44573</v>
      </c>
      <c r="L5" s="23">
        <f t="shared" si="3"/>
        <v>44574</v>
      </c>
      <c r="M5" s="23">
        <f t="shared" si="3"/>
        <v>44575</v>
      </c>
      <c r="N5" s="23">
        <f t="shared" si="3"/>
        <v>44576</v>
      </c>
      <c r="O5" s="24">
        <f t="shared" si="3"/>
        <v>44577</v>
      </c>
      <c r="P5" s="22">
        <f>O5+1</f>
        <v>44578</v>
      </c>
      <c r="Q5" s="23">
        <f>P5+1</f>
        <v>44579</v>
      </c>
      <c r="R5" s="23">
        <f t="shared" si="3"/>
        <v>44580</v>
      </c>
      <c r="S5" s="23">
        <f t="shared" si="3"/>
        <v>44581</v>
      </c>
      <c r="T5" s="23">
        <f t="shared" si="3"/>
        <v>44582</v>
      </c>
      <c r="U5" s="23">
        <f t="shared" si="3"/>
        <v>44583</v>
      </c>
      <c r="V5" s="24">
        <f t="shared" si="3"/>
        <v>44584</v>
      </c>
      <c r="W5" s="22">
        <f>V5+1</f>
        <v>44585</v>
      </c>
      <c r="X5" s="23">
        <f>W5+1</f>
        <v>44586</v>
      </c>
      <c r="Y5" s="23">
        <f t="shared" si="3"/>
        <v>44587</v>
      </c>
      <c r="Z5" s="23">
        <f t="shared" si="3"/>
        <v>44588</v>
      </c>
      <c r="AA5" s="23">
        <f t="shared" si="3"/>
        <v>44589</v>
      </c>
      <c r="AB5" s="23">
        <f t="shared" si="3"/>
        <v>44590</v>
      </c>
      <c r="AC5" s="24">
        <f t="shared" si="3"/>
        <v>44591</v>
      </c>
      <c r="AD5" s="22">
        <f>AC5+1</f>
        <v>44592</v>
      </c>
      <c r="AE5" s="23">
        <f>AD5+1</f>
        <v>44593</v>
      </c>
      <c r="AF5" s="23">
        <f t="shared" si="3"/>
        <v>44594</v>
      </c>
      <c r="AG5" s="23">
        <f t="shared" si="3"/>
        <v>44595</v>
      </c>
      <c r="AH5" s="23">
        <f t="shared" si="3"/>
        <v>44596</v>
      </c>
      <c r="AI5" s="23">
        <f t="shared" si="3"/>
        <v>44597</v>
      </c>
      <c r="AJ5" s="24">
        <f t="shared" si="3"/>
        <v>44598</v>
      </c>
      <c r="AK5" s="22">
        <f>AJ5+1</f>
        <v>44599</v>
      </c>
      <c r="AL5" s="23">
        <f>AK5+1</f>
        <v>44600</v>
      </c>
      <c r="AM5" s="23">
        <f t="shared" si="3"/>
        <v>44601</v>
      </c>
      <c r="AN5" s="23">
        <f t="shared" si="3"/>
        <v>44602</v>
      </c>
      <c r="AO5" s="23">
        <f t="shared" si="3"/>
        <v>44603</v>
      </c>
      <c r="AP5" s="23">
        <f t="shared" si="3"/>
        <v>44604</v>
      </c>
      <c r="AQ5" s="24">
        <f t="shared" si="3"/>
        <v>44605</v>
      </c>
      <c r="AR5" s="22">
        <f>AQ5+1</f>
        <v>44606</v>
      </c>
      <c r="AS5" s="23">
        <f>AR5+1</f>
        <v>44607</v>
      </c>
      <c r="AT5" s="23">
        <f t="shared" si="3"/>
        <v>44608</v>
      </c>
      <c r="AU5" s="23">
        <f t="shared" si="3"/>
        <v>44609</v>
      </c>
      <c r="AV5" s="23">
        <f t="shared" si="3"/>
        <v>44610</v>
      </c>
      <c r="AW5" s="23">
        <f t="shared" si="3"/>
        <v>44611</v>
      </c>
      <c r="AX5" s="24">
        <f t="shared" si="3"/>
        <v>44612</v>
      </c>
      <c r="AY5" s="22">
        <f>AX5+1</f>
        <v>44613</v>
      </c>
      <c r="AZ5" s="23">
        <f>AY5+1</f>
        <v>44614</v>
      </c>
      <c r="BA5" s="23">
        <f t="shared" ref="BA5:BE5" si="4">AZ5+1</f>
        <v>44615</v>
      </c>
      <c r="BB5" s="23">
        <f t="shared" si="4"/>
        <v>44616</v>
      </c>
      <c r="BC5" s="23">
        <f t="shared" si="4"/>
        <v>44617</v>
      </c>
      <c r="BD5" s="23">
        <f t="shared" si="4"/>
        <v>44618</v>
      </c>
      <c r="BE5" s="24">
        <f t="shared" si="4"/>
        <v>44619</v>
      </c>
      <c r="BF5" s="22">
        <f>BE5+1</f>
        <v>44620</v>
      </c>
      <c r="BG5" s="23">
        <f>BF5+1</f>
        <v>44621</v>
      </c>
      <c r="BH5" s="23">
        <f t="shared" ref="BH5:CG5" si="5">BG5+1</f>
        <v>44622</v>
      </c>
      <c r="BI5" s="23">
        <f t="shared" si="5"/>
        <v>44623</v>
      </c>
      <c r="BJ5" s="23">
        <f t="shared" si="5"/>
        <v>44624</v>
      </c>
      <c r="BK5" s="23">
        <f t="shared" si="5"/>
        <v>44625</v>
      </c>
      <c r="BL5" s="24">
        <f t="shared" si="5"/>
        <v>44626</v>
      </c>
      <c r="BM5" s="22">
        <f t="shared" si="5"/>
        <v>44627</v>
      </c>
      <c r="BN5" s="23">
        <f t="shared" si="5"/>
        <v>44628</v>
      </c>
      <c r="BO5" s="23">
        <f t="shared" si="5"/>
        <v>44629</v>
      </c>
      <c r="BP5" s="23">
        <f t="shared" si="5"/>
        <v>44630</v>
      </c>
      <c r="BQ5" s="23">
        <f t="shared" si="5"/>
        <v>44631</v>
      </c>
      <c r="BR5" s="23">
        <f t="shared" si="5"/>
        <v>44632</v>
      </c>
      <c r="BS5" s="24">
        <f t="shared" si="5"/>
        <v>44633</v>
      </c>
      <c r="BT5" s="22">
        <f t="shared" si="5"/>
        <v>44634</v>
      </c>
      <c r="BU5" s="23">
        <f t="shared" si="5"/>
        <v>44635</v>
      </c>
      <c r="BV5" s="23">
        <f t="shared" si="5"/>
        <v>44636</v>
      </c>
      <c r="BW5" s="23">
        <f t="shared" si="5"/>
        <v>44637</v>
      </c>
      <c r="BX5" s="23">
        <f t="shared" si="5"/>
        <v>44638</v>
      </c>
      <c r="BY5" s="23">
        <f t="shared" si="5"/>
        <v>44639</v>
      </c>
      <c r="BZ5" s="24">
        <f t="shared" si="5"/>
        <v>44640</v>
      </c>
      <c r="CA5" s="22">
        <f t="shared" si="5"/>
        <v>44641</v>
      </c>
      <c r="CB5" s="23">
        <f t="shared" si="5"/>
        <v>44642</v>
      </c>
      <c r="CC5" s="23">
        <f t="shared" si="5"/>
        <v>44643</v>
      </c>
      <c r="CD5" s="23">
        <f t="shared" si="5"/>
        <v>44644</v>
      </c>
      <c r="CE5" s="23">
        <f t="shared" si="5"/>
        <v>44645</v>
      </c>
      <c r="CF5" s="23">
        <f t="shared" si="5"/>
        <v>44646</v>
      </c>
      <c r="CG5" s="24">
        <f t="shared" si="5"/>
        <v>44647</v>
      </c>
    </row>
    <row r="6" spans="1:85" ht="30" customHeight="1" thickBot="1" x14ac:dyDescent="0.25">
      <c r="A6" s="1" t="s">
        <v>12</v>
      </c>
      <c r="B6" s="25" t="s">
        <v>13</v>
      </c>
      <c r="C6" s="26" t="s">
        <v>14</v>
      </c>
      <c r="D6" s="26" t="s">
        <v>15</v>
      </c>
      <c r="E6" s="26" t="s">
        <v>16</v>
      </c>
      <c r="F6" s="26" t="s">
        <v>17</v>
      </c>
      <c r="G6" s="26"/>
      <c r="H6" s="26" t="s">
        <v>18</v>
      </c>
      <c r="I6" s="27" t="str">
        <f t="shared" ref="I6:BT6" si="6">LEFT(TEXT(I5,"ddd"),1)</f>
        <v>M</v>
      </c>
      <c r="J6" s="27" t="str">
        <f t="shared" si="6"/>
        <v>T</v>
      </c>
      <c r="K6" s="27" t="str">
        <f t="shared" si="6"/>
        <v>W</v>
      </c>
      <c r="L6" s="27" t="str">
        <f t="shared" si="6"/>
        <v>T</v>
      </c>
      <c r="M6" s="27" t="str">
        <f t="shared" si="6"/>
        <v>F</v>
      </c>
      <c r="N6" s="27" t="str">
        <f t="shared" si="6"/>
        <v>S</v>
      </c>
      <c r="O6" s="27" t="str">
        <f t="shared" si="6"/>
        <v>S</v>
      </c>
      <c r="P6" s="27" t="str">
        <f t="shared" si="6"/>
        <v>M</v>
      </c>
      <c r="Q6" s="27" t="str">
        <f t="shared" si="6"/>
        <v>T</v>
      </c>
      <c r="R6" s="27" t="str">
        <f t="shared" si="6"/>
        <v>W</v>
      </c>
      <c r="S6" s="27" t="str">
        <f t="shared" si="6"/>
        <v>T</v>
      </c>
      <c r="T6" s="27" t="str">
        <f t="shared" si="6"/>
        <v>F</v>
      </c>
      <c r="U6" s="27" t="str">
        <f t="shared" si="6"/>
        <v>S</v>
      </c>
      <c r="V6" s="27" t="str">
        <f t="shared" si="6"/>
        <v>S</v>
      </c>
      <c r="W6" s="27" t="str">
        <f t="shared" si="6"/>
        <v>M</v>
      </c>
      <c r="X6" s="27" t="str">
        <f t="shared" si="6"/>
        <v>T</v>
      </c>
      <c r="Y6" s="27" t="str">
        <f t="shared" si="6"/>
        <v>W</v>
      </c>
      <c r="Z6" s="27" t="str">
        <f t="shared" si="6"/>
        <v>T</v>
      </c>
      <c r="AA6" s="27" t="str">
        <f t="shared" si="6"/>
        <v>F</v>
      </c>
      <c r="AB6" s="27" t="str">
        <f t="shared" si="6"/>
        <v>S</v>
      </c>
      <c r="AC6" s="27" t="str">
        <f t="shared" si="6"/>
        <v>S</v>
      </c>
      <c r="AD6" s="27" t="str">
        <f t="shared" si="6"/>
        <v>M</v>
      </c>
      <c r="AE6" s="27" t="str">
        <f t="shared" si="6"/>
        <v>T</v>
      </c>
      <c r="AF6" s="27" t="str">
        <f t="shared" si="6"/>
        <v>W</v>
      </c>
      <c r="AG6" s="27" t="str">
        <f t="shared" si="6"/>
        <v>T</v>
      </c>
      <c r="AH6" s="27" t="str">
        <f t="shared" si="6"/>
        <v>F</v>
      </c>
      <c r="AI6" s="27" t="str">
        <f t="shared" si="6"/>
        <v>S</v>
      </c>
      <c r="AJ6" s="27" t="str">
        <f t="shared" si="6"/>
        <v>S</v>
      </c>
      <c r="AK6" s="27" t="str">
        <f t="shared" si="6"/>
        <v>M</v>
      </c>
      <c r="AL6" s="27" t="str">
        <f t="shared" si="6"/>
        <v>T</v>
      </c>
      <c r="AM6" s="27" t="str">
        <f t="shared" si="6"/>
        <v>W</v>
      </c>
      <c r="AN6" s="27" t="str">
        <f t="shared" si="6"/>
        <v>T</v>
      </c>
      <c r="AO6" s="27" t="str">
        <f t="shared" si="6"/>
        <v>F</v>
      </c>
      <c r="AP6" s="27" t="str">
        <f t="shared" si="6"/>
        <v>S</v>
      </c>
      <c r="AQ6" s="27" t="str">
        <f t="shared" si="6"/>
        <v>S</v>
      </c>
      <c r="AR6" s="27" t="str">
        <f t="shared" si="6"/>
        <v>M</v>
      </c>
      <c r="AS6" s="27" t="str">
        <f t="shared" si="6"/>
        <v>T</v>
      </c>
      <c r="AT6" s="27" t="str">
        <f t="shared" si="6"/>
        <v>W</v>
      </c>
      <c r="AU6" s="27" t="str">
        <f t="shared" si="6"/>
        <v>T</v>
      </c>
      <c r="AV6" s="27" t="str">
        <f t="shared" si="6"/>
        <v>F</v>
      </c>
      <c r="AW6" s="27" t="str">
        <f t="shared" si="6"/>
        <v>S</v>
      </c>
      <c r="AX6" s="27" t="str">
        <f t="shared" si="6"/>
        <v>S</v>
      </c>
      <c r="AY6" s="27" t="str">
        <f t="shared" si="6"/>
        <v>M</v>
      </c>
      <c r="AZ6" s="27" t="str">
        <f t="shared" si="6"/>
        <v>T</v>
      </c>
      <c r="BA6" s="27" t="str">
        <f t="shared" si="6"/>
        <v>W</v>
      </c>
      <c r="BB6" s="27" t="str">
        <f t="shared" si="6"/>
        <v>T</v>
      </c>
      <c r="BC6" s="27" t="str">
        <f t="shared" si="6"/>
        <v>F</v>
      </c>
      <c r="BD6" s="27" t="str">
        <f t="shared" si="6"/>
        <v>S</v>
      </c>
      <c r="BE6" s="27" t="str">
        <f t="shared" si="6"/>
        <v>S</v>
      </c>
      <c r="BF6" s="27" t="str">
        <f t="shared" si="6"/>
        <v>M</v>
      </c>
      <c r="BG6" s="27" t="str">
        <f t="shared" si="6"/>
        <v>T</v>
      </c>
      <c r="BH6" s="27" t="str">
        <f t="shared" si="6"/>
        <v>W</v>
      </c>
      <c r="BI6" s="27" t="str">
        <f t="shared" si="6"/>
        <v>T</v>
      </c>
      <c r="BJ6" s="27" t="str">
        <f t="shared" si="6"/>
        <v>F</v>
      </c>
      <c r="BK6" s="27" t="str">
        <f t="shared" si="6"/>
        <v>S</v>
      </c>
      <c r="BL6" s="27" t="str">
        <f t="shared" si="6"/>
        <v>S</v>
      </c>
      <c r="BM6" s="27" t="str">
        <f t="shared" si="6"/>
        <v>M</v>
      </c>
      <c r="BN6" s="27" t="str">
        <f t="shared" si="6"/>
        <v>T</v>
      </c>
      <c r="BO6" s="27" t="str">
        <f t="shared" si="6"/>
        <v>W</v>
      </c>
      <c r="BP6" s="27" t="str">
        <f t="shared" si="6"/>
        <v>T</v>
      </c>
      <c r="BQ6" s="27" t="str">
        <f t="shared" si="6"/>
        <v>F</v>
      </c>
      <c r="BR6" s="27" t="str">
        <f t="shared" si="6"/>
        <v>S</v>
      </c>
      <c r="BS6" s="27" t="str">
        <f t="shared" si="6"/>
        <v>S</v>
      </c>
      <c r="BT6" s="27" t="str">
        <f t="shared" si="6"/>
        <v>M</v>
      </c>
      <c r="BU6" s="27" t="str">
        <f t="shared" ref="BU6:CO6" si="7">LEFT(TEXT(BU5,"ddd"),1)</f>
        <v>T</v>
      </c>
      <c r="BV6" s="27" t="str">
        <f t="shared" si="7"/>
        <v>W</v>
      </c>
      <c r="BW6" s="27" t="str">
        <f t="shared" si="7"/>
        <v>T</v>
      </c>
      <c r="BX6" s="27" t="str">
        <f t="shared" si="7"/>
        <v>F</v>
      </c>
      <c r="BY6" s="27" t="str">
        <f t="shared" si="7"/>
        <v>S</v>
      </c>
      <c r="BZ6" s="27" t="str">
        <f t="shared" si="7"/>
        <v>S</v>
      </c>
      <c r="CA6" s="27" t="str">
        <f t="shared" si="7"/>
        <v>M</v>
      </c>
      <c r="CB6" s="27" t="str">
        <f t="shared" si="7"/>
        <v>T</v>
      </c>
      <c r="CC6" s="27" t="str">
        <f t="shared" si="7"/>
        <v>W</v>
      </c>
      <c r="CD6" s="27" t="str">
        <f t="shared" si="7"/>
        <v>T</v>
      </c>
      <c r="CE6" s="27" t="str">
        <f t="shared" si="7"/>
        <v>F</v>
      </c>
      <c r="CF6" s="27" t="str">
        <f t="shared" si="7"/>
        <v>S</v>
      </c>
      <c r="CG6" s="27" t="str">
        <f t="shared" si="7"/>
        <v>S</v>
      </c>
    </row>
    <row r="7" spans="1:85" ht="30" hidden="1" customHeight="1" x14ac:dyDescent="0.2">
      <c r="A7" s="9" t="s">
        <v>19</v>
      </c>
      <c r="C7" s="28"/>
      <c r="E7"/>
      <c r="H7" t="str">
        <f>IF(OR(ISBLANK(task_start),ISBLANK(task_end)),"",task_end-task_start+1)</f>
        <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row>
    <row r="8" spans="1:85" s="36" customFormat="1" ht="30" customHeight="1" thickBot="1" x14ac:dyDescent="0.25">
      <c r="A8" s="1" t="s">
        <v>20</v>
      </c>
      <c r="B8" s="30" t="s">
        <v>21</v>
      </c>
      <c r="C8" s="31"/>
      <c r="D8" s="32"/>
      <c r="E8" s="33"/>
      <c r="F8" s="34"/>
      <c r="G8" s="35"/>
      <c r="H8" s="35" t="str">
        <f t="shared" ref="H8:H30" si="8">IF(OR(ISBLANK(task_start),ISBLANK(task_end)),"",task_end-task_start+1)</f>
        <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row>
    <row r="9" spans="1:85" s="36" customFormat="1" ht="30" customHeight="1" thickBot="1" x14ac:dyDescent="0.25">
      <c r="A9" s="1" t="s">
        <v>22</v>
      </c>
      <c r="B9" s="37" t="s">
        <v>23</v>
      </c>
      <c r="C9" s="38" t="s">
        <v>24</v>
      </c>
      <c r="D9" s="39">
        <v>1</v>
      </c>
      <c r="E9" s="40">
        <f>Project_Start</f>
        <v>44575</v>
      </c>
      <c r="F9" s="40">
        <v>44579</v>
      </c>
      <c r="G9" s="35"/>
      <c r="H9" s="35">
        <f t="shared" si="8"/>
        <v>5</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row>
    <row r="10" spans="1:85" s="36" customFormat="1" ht="30" customHeight="1" thickBot="1" x14ac:dyDescent="0.25">
      <c r="A10" s="9"/>
      <c r="B10" s="37" t="s">
        <v>25</v>
      </c>
      <c r="C10" s="38" t="s">
        <v>24</v>
      </c>
      <c r="D10" s="39">
        <v>1</v>
      </c>
      <c r="E10" s="40">
        <v>44579</v>
      </c>
      <c r="F10" s="40">
        <v>44586</v>
      </c>
      <c r="G10" s="35"/>
      <c r="H10" s="35">
        <f t="shared" si="8"/>
        <v>8</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row>
    <row r="11" spans="1:85" s="36" customFormat="1" ht="30" customHeight="1" thickBot="1" x14ac:dyDescent="0.25">
      <c r="A11" s="9"/>
      <c r="B11" s="37" t="s">
        <v>26</v>
      </c>
      <c r="C11" s="38" t="s">
        <v>24</v>
      </c>
      <c r="D11" s="39">
        <v>1</v>
      </c>
      <c r="E11" s="40">
        <v>44586</v>
      </c>
      <c r="F11" s="40">
        <v>44592</v>
      </c>
      <c r="G11" s="35"/>
      <c r="H11" s="35">
        <f t="shared" si="8"/>
        <v>7</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row>
    <row r="12" spans="1:85" s="36" customFormat="1" ht="30" customHeight="1" thickBot="1" x14ac:dyDescent="0.25">
      <c r="A12" s="1" t="s">
        <v>27</v>
      </c>
      <c r="B12" s="41" t="s">
        <v>28</v>
      </c>
      <c r="C12" s="42"/>
      <c r="D12" s="43"/>
      <c r="E12" s="44"/>
      <c r="F12" s="45"/>
      <c r="G12" s="35"/>
      <c r="H12" s="35" t="str">
        <f t="shared" si="8"/>
        <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row>
    <row r="13" spans="1:85" s="36" customFormat="1" ht="30" customHeight="1" thickBot="1" x14ac:dyDescent="0.25">
      <c r="A13" s="1"/>
      <c r="B13" s="46" t="s">
        <v>29</v>
      </c>
      <c r="C13" s="47"/>
      <c r="D13" s="48">
        <v>1</v>
      </c>
      <c r="E13" s="49">
        <v>44593</v>
      </c>
      <c r="F13" s="49">
        <v>44599</v>
      </c>
      <c r="G13" s="35"/>
      <c r="H13" s="35">
        <f t="shared" si="8"/>
        <v>7</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row>
    <row r="14" spans="1:85" s="36" customFormat="1" ht="30" customHeight="1" thickBot="1" x14ac:dyDescent="0.25">
      <c r="A14" s="9"/>
      <c r="B14" s="46" t="s">
        <v>30</v>
      </c>
      <c r="C14" s="47"/>
      <c r="D14" s="48">
        <v>1</v>
      </c>
      <c r="E14" s="49">
        <v>44599</v>
      </c>
      <c r="F14" s="49">
        <v>44606</v>
      </c>
      <c r="G14" s="35"/>
      <c r="H14" s="35">
        <f t="shared" si="8"/>
        <v>8</v>
      </c>
      <c r="I14" s="29"/>
      <c r="J14" s="29"/>
      <c r="K14" s="29"/>
      <c r="L14" s="29"/>
      <c r="M14" s="29"/>
      <c r="N14" s="29"/>
      <c r="O14" s="29"/>
      <c r="P14" s="29"/>
      <c r="Q14" s="29"/>
      <c r="R14" s="29"/>
      <c r="S14" s="29"/>
      <c r="T14" s="29"/>
      <c r="U14" s="50"/>
      <c r="V14" s="50"/>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row>
    <row r="15" spans="1:85" s="36" customFormat="1" ht="30" customHeight="1" thickBot="1" x14ac:dyDescent="0.25">
      <c r="A15" s="9"/>
      <c r="B15" s="46" t="s">
        <v>31</v>
      </c>
      <c r="C15" s="47"/>
      <c r="D15" s="48">
        <v>1</v>
      </c>
      <c r="E15" s="49">
        <v>44608</v>
      </c>
      <c r="F15" s="49">
        <v>44621</v>
      </c>
      <c r="G15" s="35"/>
      <c r="H15" s="35">
        <f t="shared" si="8"/>
        <v>14</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row>
    <row r="16" spans="1:85" s="36" customFormat="1" ht="30" customHeight="1" thickBot="1" x14ac:dyDescent="0.25">
      <c r="A16" s="9"/>
      <c r="B16" s="46" t="s">
        <v>32</v>
      </c>
      <c r="C16" s="47"/>
      <c r="D16" s="48">
        <v>1</v>
      </c>
      <c r="E16" s="49">
        <v>44608</v>
      </c>
      <c r="F16" s="49">
        <v>44614</v>
      </c>
      <c r="G16" s="35"/>
      <c r="H16" s="35">
        <f t="shared" si="8"/>
        <v>7</v>
      </c>
      <c r="I16" s="29"/>
      <c r="J16" s="29"/>
      <c r="K16" s="29"/>
      <c r="L16" s="29"/>
      <c r="M16" s="29"/>
      <c r="N16" s="29"/>
      <c r="O16" s="29"/>
      <c r="P16" s="29"/>
      <c r="Q16" s="29"/>
      <c r="R16" s="29"/>
      <c r="S16" s="29"/>
      <c r="T16" s="29"/>
      <c r="U16" s="29"/>
      <c r="V16" s="29"/>
      <c r="W16" s="29"/>
      <c r="X16" s="29"/>
      <c r="Y16" s="50"/>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row>
    <row r="17" spans="1:85" s="36" customFormat="1" ht="30" customHeight="1" thickBot="1" x14ac:dyDescent="0.25">
      <c r="A17" s="9" t="s">
        <v>33</v>
      </c>
      <c r="B17" s="51" t="s">
        <v>34</v>
      </c>
      <c r="C17" s="52"/>
      <c r="D17" s="53"/>
      <c r="E17" s="54"/>
      <c r="F17" s="55"/>
      <c r="G17" s="35"/>
      <c r="H17" s="35" t="str">
        <f t="shared" si="8"/>
        <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row>
    <row r="18" spans="1:85" s="36" customFormat="1" ht="30" customHeight="1" thickBot="1" x14ac:dyDescent="0.25">
      <c r="A18" s="9"/>
      <c r="B18" s="56" t="s">
        <v>35</v>
      </c>
      <c r="C18" s="57"/>
      <c r="D18" s="58">
        <v>1</v>
      </c>
      <c r="E18" s="59">
        <v>44615</v>
      </c>
      <c r="F18" s="59">
        <v>44621</v>
      </c>
      <c r="G18" s="35"/>
      <c r="H18" s="35">
        <f t="shared" si="8"/>
        <v>7</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row>
    <row r="19" spans="1:85" s="36" customFormat="1" ht="30" customHeight="1" thickBot="1" x14ac:dyDescent="0.25">
      <c r="A19" s="9"/>
      <c r="B19" s="56" t="s">
        <v>36</v>
      </c>
      <c r="C19" s="57"/>
      <c r="D19" s="58">
        <v>1</v>
      </c>
      <c r="E19" s="59">
        <v>44627</v>
      </c>
      <c r="F19" s="59">
        <v>44631</v>
      </c>
      <c r="G19" s="35"/>
      <c r="H19" s="35">
        <f t="shared" si="8"/>
        <v>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row>
    <row r="20" spans="1:85" s="36" customFormat="1" ht="30" customHeight="1" thickBot="1" x14ac:dyDescent="0.25">
      <c r="A20" s="9"/>
      <c r="B20" s="56" t="s">
        <v>37</v>
      </c>
      <c r="C20" s="57"/>
      <c r="D20" s="58">
        <v>1</v>
      </c>
      <c r="E20" s="59">
        <v>44631</v>
      </c>
      <c r="F20" s="59">
        <v>44669</v>
      </c>
      <c r="G20" s="35"/>
      <c r="H20" s="35">
        <f t="shared" si="8"/>
        <v>39</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row>
    <row r="21" spans="1:85" s="36" customFormat="1" ht="30" customHeight="1" thickBot="1" x14ac:dyDescent="0.25">
      <c r="A21" s="9"/>
      <c r="B21" s="56" t="s">
        <v>38</v>
      </c>
      <c r="C21" s="57"/>
      <c r="D21" s="58">
        <v>1</v>
      </c>
      <c r="E21" s="59">
        <f>E19+5</f>
        <v>44632</v>
      </c>
      <c r="F21" s="59">
        <v>44640</v>
      </c>
      <c r="G21" s="35"/>
      <c r="H21" s="35">
        <f t="shared" si="8"/>
        <v>9</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row>
    <row r="22" spans="1:85" s="36" customFormat="1" ht="30" customHeight="1" thickBot="1" x14ac:dyDescent="0.25">
      <c r="A22" s="9"/>
      <c r="B22" s="56" t="s">
        <v>39</v>
      </c>
      <c r="C22" s="57"/>
      <c r="D22" s="58">
        <v>1</v>
      </c>
      <c r="E22" s="59">
        <v>44641</v>
      </c>
      <c r="F22" s="59">
        <v>44651</v>
      </c>
      <c r="G22" s="35"/>
      <c r="H22" s="35">
        <f t="shared" si="8"/>
        <v>11</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row>
    <row r="23" spans="1:85" s="36" customFormat="1" ht="30" customHeight="1" thickBot="1" x14ac:dyDescent="0.25">
      <c r="A23" s="9" t="s">
        <v>33</v>
      </c>
      <c r="B23" s="60" t="s">
        <v>40</v>
      </c>
      <c r="C23" s="61"/>
      <c r="D23" s="62"/>
      <c r="E23" s="63"/>
      <c r="F23" s="64"/>
      <c r="G23" s="35"/>
      <c r="H23" s="35" t="str">
        <f t="shared" si="8"/>
        <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row>
    <row r="24" spans="1:85" s="36" customFormat="1" ht="30" customHeight="1" thickBot="1" x14ac:dyDescent="0.25">
      <c r="A24" s="9"/>
      <c r="B24" s="65" t="s">
        <v>41</v>
      </c>
      <c r="C24" s="66"/>
      <c r="D24" s="67">
        <v>1</v>
      </c>
      <c r="E24" s="68">
        <v>44652</v>
      </c>
      <c r="F24" s="68">
        <v>44666</v>
      </c>
      <c r="G24" s="35"/>
      <c r="H24" s="35"/>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row>
    <row r="25" spans="1:85" s="36" customFormat="1" ht="30" customHeight="1" thickBot="1" x14ac:dyDescent="0.25">
      <c r="A25" s="9"/>
      <c r="B25" s="65" t="s">
        <v>42</v>
      </c>
      <c r="C25" s="66"/>
      <c r="D25" s="67">
        <v>1</v>
      </c>
      <c r="E25" s="68">
        <v>44666</v>
      </c>
      <c r="F25" s="68">
        <v>44673</v>
      </c>
      <c r="G25" s="35"/>
      <c r="H25" s="35">
        <f t="shared" si="8"/>
        <v>8</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row>
    <row r="26" spans="1:85" s="36" customFormat="1" ht="30" customHeight="1" thickBot="1" x14ac:dyDescent="0.25">
      <c r="A26" s="9"/>
      <c r="B26" s="65" t="s">
        <v>43</v>
      </c>
      <c r="C26" s="66"/>
      <c r="D26" s="67">
        <v>1</v>
      </c>
      <c r="E26" s="68">
        <v>44666</v>
      </c>
      <c r="F26" s="68">
        <v>44680</v>
      </c>
      <c r="G26" s="35"/>
      <c r="H26" s="35">
        <f t="shared" si="8"/>
        <v>15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row>
    <row r="27" spans="1:85" s="36" customFormat="1" ht="30" customHeight="1" thickBot="1" x14ac:dyDescent="0.25">
      <c r="A27" s="9"/>
      <c r="B27" s="65" t="s">
        <v>44</v>
      </c>
      <c r="C27" s="66"/>
      <c r="D27" s="67">
        <v>1</v>
      </c>
      <c r="E27" s="68">
        <v>44673</v>
      </c>
      <c r="F27" s="68">
        <v>44687</v>
      </c>
      <c r="G27" s="35"/>
      <c r="H27" s="35">
        <f t="shared" si="8"/>
        <v>15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row>
    <row r="28" spans="1:85" s="36" customFormat="1" ht="30" customHeight="1" thickBot="1" x14ac:dyDescent="0.25">
      <c r="A28" s="9"/>
      <c r="B28" s="65" t="s">
        <v>45</v>
      </c>
      <c r="C28" s="66"/>
      <c r="D28" s="67">
        <v>1</v>
      </c>
      <c r="E28" s="68">
        <v>44673</v>
      </c>
      <c r="F28" s="68">
        <v>44687</v>
      </c>
      <c r="G28" s="35"/>
      <c r="H28" s="35"/>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row>
    <row r="29" spans="1:85" s="36" customFormat="1" ht="30" customHeight="1" thickBot="1" x14ac:dyDescent="0.25">
      <c r="A29" s="9" t="s">
        <v>46</v>
      </c>
      <c r="B29" s="69"/>
      <c r="C29" s="70"/>
      <c r="D29" s="71"/>
      <c r="E29" s="72"/>
      <c r="F29" s="72"/>
      <c r="G29" s="35"/>
      <c r="H29" s="35" t="str">
        <f t="shared" si="8"/>
        <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row>
    <row r="30" spans="1:85" s="36" customFormat="1" ht="30" customHeight="1" thickBot="1" x14ac:dyDescent="0.25">
      <c r="A30" s="1" t="s">
        <v>47</v>
      </c>
      <c r="B30" s="73" t="s">
        <v>48</v>
      </c>
      <c r="C30" s="74"/>
      <c r="D30" s="75"/>
      <c r="E30" s="76"/>
      <c r="F30" s="77"/>
      <c r="G30" s="78"/>
      <c r="H30" s="78" t="str">
        <f t="shared" si="8"/>
        <v/>
      </c>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row>
    <row r="31" spans="1:85" ht="30" customHeight="1" x14ac:dyDescent="0.2">
      <c r="G31" s="80"/>
    </row>
    <row r="32" spans="1:85" ht="30" customHeight="1" x14ac:dyDescent="0.2">
      <c r="C32" s="7"/>
      <c r="F32" s="81"/>
    </row>
    <row r="33" spans="3:3" ht="30" customHeight="1" x14ac:dyDescent="0.2">
      <c r="C33" s="82"/>
    </row>
  </sheetData>
  <mergeCells count="14">
    <mergeCell ref="BT4:BZ4"/>
    <mergeCell ref="CA4:CG4"/>
    <mergeCell ref="AD4:AJ4"/>
    <mergeCell ref="AK4:AQ4"/>
    <mergeCell ref="AR4:AX4"/>
    <mergeCell ref="AY4:BE4"/>
    <mergeCell ref="BF4:BL4"/>
    <mergeCell ref="BM4:BS4"/>
    <mergeCell ref="C3:D3"/>
    <mergeCell ref="E3:F3"/>
    <mergeCell ref="C4:D4"/>
    <mergeCell ref="I4:O4"/>
    <mergeCell ref="P4:V4"/>
    <mergeCell ref="W4:AC4"/>
  </mergeCells>
  <conditionalFormatting sqref="D7:D30">
    <cfRule type="dataBar" priority="1">
      <dataBar>
        <cfvo type="num" val="0"/>
        <cfvo type="num" val="1"/>
        <color theme="0" tint="-0.249977111117893"/>
      </dataBar>
      <extLst>
        <ext xmlns:x14="http://schemas.microsoft.com/office/spreadsheetml/2009/9/main" uri="{B025F937-C7B1-47D3-B67F-A62EFF666E3E}">
          <x14:id>{7FDDC5EE-B558-754C-A421-43B7CA885011}</x14:id>
        </ext>
      </extLst>
    </cfRule>
  </conditionalFormatting>
  <conditionalFormatting sqref="I5:CG30">
    <cfRule type="expression" dxfId="11" priority="4">
      <formula>AND(TODAY()&gt;=I$5,TODAY()&lt;J$5)</formula>
    </cfRule>
  </conditionalFormatting>
  <conditionalFormatting sqref="I7:CG30">
    <cfRule type="expression" dxfId="10" priority="2">
      <formula>AND(task_start&lt;=I$5,ROUNDDOWN((task_end-task_start+1)*task_progress,0)+task_start-1&gt;=I$5)</formula>
    </cfRule>
    <cfRule type="expression" dxfId="9" priority="3"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9E048E60-81EA-C04B-9BBA-4639B36E1195}">
      <formula1>1</formula1>
    </dataValidation>
  </dataValidations>
  <hyperlinks>
    <hyperlink ref="I2" r:id="rId1" xr:uid="{EEA72331-AE80-CE42-B763-5ABE2E8A8CE0}"/>
    <hyperlink ref="I1" r:id="rId2" xr:uid="{317A24F0-A56D-624E-BD86-95A7DD740507}"/>
  </hyperlinks>
  <printOptions horizontalCentered="1"/>
  <pageMargins left="0.35" right="0.35" top="0.35" bottom="0.5" header="0.3" footer="0.3"/>
  <pageSetup scale="57"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7FDDC5EE-B558-754C-A421-43B7CA885011}">
            <x14:dataBar minLength="0" maxLength="100" gradient="0">
              <x14:cfvo type="num">
                <xm:f>0</xm:f>
              </x14:cfvo>
              <x14:cfvo type="num">
                <xm:f>1</xm:f>
              </x14:cfvo>
              <x14:negativeFillColor rgb="FFFF0000"/>
              <x14:axisColor rgb="FF000000"/>
            </x14:dataBar>
          </x14:cfRule>
          <xm:sqref>D7:D30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9ECE-BE3F-504D-A6CB-5986B2501BA1}">
  <sheetPr>
    <pageSetUpPr fitToPage="1"/>
  </sheetPr>
  <dimension ref="A1:DP31"/>
  <sheetViews>
    <sheetView showGridLines="0" tabSelected="1" showRuler="0" zoomScale="66" zoomScaleNormal="70" zoomScaleSheetLayoutView="50" zoomScalePageLayoutView="70" workbookViewId="0">
      <selection activeCell="D28" sqref="D28"/>
    </sheetView>
  </sheetViews>
  <sheetFormatPr baseColWidth="10" defaultColWidth="8.83203125" defaultRowHeight="30" customHeight="1" x14ac:dyDescent="0.2"/>
  <cols>
    <col min="1" max="1" width="2.6640625" style="9" customWidth="1"/>
    <col min="2" max="2" width="24.1640625" customWidth="1"/>
    <col min="3" max="3" width="11.1640625" customWidth="1"/>
    <col min="4" max="4" width="10.6640625" customWidth="1"/>
    <col min="5" max="5" width="10.33203125" style="11" customWidth="1"/>
    <col min="6" max="6" width="10.33203125" customWidth="1"/>
    <col min="7" max="7" width="2.6640625" customWidth="1"/>
    <col min="8" max="8" width="6.1640625" hidden="1" customWidth="1"/>
    <col min="9" max="120" width="2.33203125" customWidth="1"/>
  </cols>
  <sheetData>
    <row r="1" spans="1:120" ht="30" customHeight="1" x14ac:dyDescent="0.35">
      <c r="A1" s="1" t="s">
        <v>0</v>
      </c>
      <c r="B1" s="83" t="s">
        <v>49</v>
      </c>
      <c r="C1" s="3"/>
      <c r="D1" s="4"/>
      <c r="E1" s="5"/>
      <c r="F1" s="6"/>
      <c r="H1" s="4"/>
      <c r="I1" s="84" t="s">
        <v>2</v>
      </c>
      <c r="J1" s="85"/>
      <c r="K1" s="85"/>
      <c r="L1" s="85"/>
      <c r="M1" s="85"/>
      <c r="N1" s="85"/>
      <c r="O1" s="85"/>
      <c r="P1" s="85"/>
      <c r="Q1" s="85"/>
      <c r="R1" s="85"/>
      <c r="S1" s="85"/>
      <c r="T1" s="85"/>
      <c r="U1" s="85"/>
      <c r="V1" s="85"/>
      <c r="W1" s="85"/>
      <c r="X1" s="85"/>
      <c r="Y1" s="85"/>
      <c r="Z1" s="85"/>
      <c r="AA1" s="85"/>
      <c r="AB1" s="85"/>
      <c r="AC1" s="85"/>
      <c r="AD1" s="85"/>
      <c r="AE1" s="85"/>
      <c r="AF1" s="85"/>
      <c r="AG1" s="85"/>
    </row>
    <row r="2" spans="1:120" ht="30" customHeight="1" x14ac:dyDescent="0.25">
      <c r="A2" s="9" t="s">
        <v>3</v>
      </c>
      <c r="B2" s="86" t="s">
        <v>4</v>
      </c>
      <c r="I2" s="87" t="s">
        <v>5</v>
      </c>
      <c r="J2" s="85"/>
      <c r="K2" s="85"/>
      <c r="L2" s="85"/>
      <c r="M2" s="85"/>
      <c r="N2" s="85"/>
      <c r="O2" s="85"/>
      <c r="P2" s="85"/>
      <c r="Q2" s="85"/>
      <c r="R2" s="85"/>
      <c r="S2" s="85"/>
      <c r="T2" s="85"/>
      <c r="U2" s="85"/>
      <c r="V2" s="85"/>
      <c r="W2" s="85"/>
      <c r="X2" s="85"/>
      <c r="Y2" s="85"/>
      <c r="Z2" s="85"/>
      <c r="AA2" s="85"/>
      <c r="AB2" s="85"/>
      <c r="AC2" s="85"/>
      <c r="AD2" s="85"/>
      <c r="AE2" s="85"/>
      <c r="AF2" s="85"/>
      <c r="AG2" s="85"/>
    </row>
    <row r="3" spans="1:120" ht="30" customHeight="1" x14ac:dyDescent="0.2">
      <c r="A3" s="9" t="s">
        <v>6</v>
      </c>
      <c r="B3" s="88" t="s">
        <v>50</v>
      </c>
      <c r="C3" s="89" t="s">
        <v>8</v>
      </c>
      <c r="D3" s="90"/>
      <c r="E3" s="16">
        <v>44802</v>
      </c>
      <c r="F3" s="16"/>
      <c r="I3" s="91" t="s">
        <v>51</v>
      </c>
      <c r="J3" s="91"/>
      <c r="K3" s="91"/>
      <c r="L3" s="91"/>
      <c r="M3" s="91"/>
      <c r="N3" s="91"/>
      <c r="O3" s="91"/>
      <c r="P3" s="91" t="s">
        <v>52</v>
      </c>
      <c r="Q3" s="91"/>
      <c r="R3" s="91"/>
      <c r="S3" s="91"/>
      <c r="T3" s="91"/>
      <c r="U3" s="91"/>
      <c r="V3" s="91"/>
      <c r="W3" s="91" t="s">
        <v>53</v>
      </c>
      <c r="X3" s="91"/>
      <c r="Y3" s="91"/>
      <c r="Z3" s="91"/>
      <c r="AA3" s="91"/>
      <c r="AB3" s="91"/>
      <c r="AC3" s="91"/>
      <c r="AD3" s="91" t="s">
        <v>54</v>
      </c>
      <c r="AE3" s="91"/>
      <c r="AF3" s="91"/>
      <c r="AG3" s="91"/>
      <c r="AH3" s="91"/>
      <c r="AI3" s="91"/>
      <c r="AJ3" s="91"/>
      <c r="AK3" s="91" t="s">
        <v>55</v>
      </c>
      <c r="AL3" s="91"/>
      <c r="AM3" s="91"/>
      <c r="AN3" s="91"/>
      <c r="AO3" s="91"/>
      <c r="AP3" s="91"/>
      <c r="AQ3" s="91"/>
      <c r="AR3" s="91" t="s">
        <v>56</v>
      </c>
      <c r="AS3" s="91"/>
      <c r="AT3" s="91"/>
      <c r="AU3" s="91"/>
      <c r="AV3" s="91"/>
      <c r="AW3" s="91"/>
      <c r="AX3" s="91"/>
      <c r="AY3" s="91" t="s">
        <v>57</v>
      </c>
      <c r="AZ3" s="91"/>
      <c r="BA3" s="91"/>
      <c r="BB3" s="91"/>
      <c r="BC3" s="91"/>
      <c r="BD3" s="91"/>
      <c r="BE3" s="91"/>
      <c r="BF3" s="91" t="s">
        <v>58</v>
      </c>
      <c r="BG3" s="91"/>
      <c r="BH3" s="91"/>
      <c r="BI3" s="91"/>
      <c r="BJ3" s="91"/>
      <c r="BK3" s="91"/>
      <c r="BL3" s="91"/>
      <c r="BM3" s="91" t="s">
        <v>59</v>
      </c>
      <c r="BN3" s="91"/>
      <c r="BO3" s="91"/>
      <c r="BP3" s="91"/>
      <c r="BQ3" s="91"/>
      <c r="BR3" s="91"/>
      <c r="BS3" s="91"/>
      <c r="BT3" s="91" t="s">
        <v>60</v>
      </c>
      <c r="BU3" s="91"/>
      <c r="BV3" s="91"/>
      <c r="BW3" s="91"/>
      <c r="BX3" s="91"/>
      <c r="BY3" s="91"/>
      <c r="BZ3" s="91"/>
      <c r="CA3" s="91" t="s">
        <v>61</v>
      </c>
      <c r="CB3" s="91"/>
      <c r="CC3" s="91"/>
      <c r="CD3" s="91"/>
      <c r="CE3" s="91"/>
      <c r="CF3" s="91"/>
      <c r="CG3" s="91"/>
      <c r="CH3" s="91" t="s">
        <v>62</v>
      </c>
      <c r="CI3" s="91"/>
      <c r="CJ3" s="91"/>
      <c r="CK3" s="91"/>
      <c r="CL3" s="91"/>
      <c r="CM3" s="91"/>
      <c r="CN3" s="91"/>
      <c r="CO3" s="91" t="s">
        <v>63</v>
      </c>
      <c r="CP3" s="91"/>
      <c r="CQ3" s="91"/>
      <c r="CR3" s="91"/>
      <c r="CS3" s="91"/>
      <c r="CT3" s="91"/>
      <c r="CU3" s="91"/>
      <c r="CV3" s="91" t="s">
        <v>64</v>
      </c>
      <c r="CW3" s="91"/>
      <c r="CX3" s="91"/>
      <c r="CY3" s="91"/>
      <c r="CZ3" s="91"/>
      <c r="DA3" s="91"/>
      <c r="DB3" s="91"/>
      <c r="DC3" s="91" t="s">
        <v>65</v>
      </c>
      <c r="DD3" s="91"/>
      <c r="DE3" s="91"/>
      <c r="DF3" s="91"/>
      <c r="DG3" s="91"/>
      <c r="DH3" s="91"/>
      <c r="DI3" s="91"/>
      <c r="DJ3" s="91" t="s">
        <v>66</v>
      </c>
      <c r="DK3" s="91"/>
      <c r="DL3" s="91"/>
      <c r="DM3" s="91"/>
      <c r="DN3" s="91"/>
      <c r="DO3" s="91"/>
      <c r="DP3" s="91"/>
    </row>
    <row r="4" spans="1:120" ht="30" customHeight="1" x14ac:dyDescent="0.2">
      <c r="A4" s="1" t="s">
        <v>9</v>
      </c>
      <c r="C4" s="89" t="s">
        <v>10</v>
      </c>
      <c r="D4" s="90"/>
      <c r="E4" s="17">
        <v>1</v>
      </c>
      <c r="I4" s="18">
        <f>I5</f>
        <v>44802</v>
      </c>
      <c r="J4" s="19"/>
      <c r="K4" s="19"/>
      <c r="L4" s="19"/>
      <c r="M4" s="19"/>
      <c r="N4" s="19"/>
      <c r="O4" s="20"/>
      <c r="P4" s="18">
        <f>P5</f>
        <v>44809</v>
      </c>
      <c r="Q4" s="19"/>
      <c r="R4" s="19"/>
      <c r="S4" s="19"/>
      <c r="T4" s="19"/>
      <c r="U4" s="19"/>
      <c r="V4" s="20"/>
      <c r="W4" s="18">
        <f>W5</f>
        <v>44816</v>
      </c>
      <c r="X4" s="19"/>
      <c r="Y4" s="19"/>
      <c r="Z4" s="19"/>
      <c r="AA4" s="19"/>
      <c r="AB4" s="19"/>
      <c r="AC4" s="20"/>
      <c r="AD4" s="18">
        <f>AD5</f>
        <v>44823</v>
      </c>
      <c r="AE4" s="19"/>
      <c r="AF4" s="19"/>
      <c r="AG4" s="19"/>
      <c r="AH4" s="19"/>
      <c r="AI4" s="19"/>
      <c r="AJ4" s="20"/>
      <c r="AK4" s="18">
        <f>AK5</f>
        <v>44830</v>
      </c>
      <c r="AL4" s="19"/>
      <c r="AM4" s="19"/>
      <c r="AN4" s="19"/>
      <c r="AO4" s="19"/>
      <c r="AP4" s="19"/>
      <c r="AQ4" s="20"/>
      <c r="AR4" s="18">
        <f>AR5</f>
        <v>44837</v>
      </c>
      <c r="AS4" s="19"/>
      <c r="AT4" s="19"/>
      <c r="AU4" s="19"/>
      <c r="AV4" s="19"/>
      <c r="AW4" s="19"/>
      <c r="AX4" s="20"/>
      <c r="AY4" s="18">
        <f>AY5</f>
        <v>44844</v>
      </c>
      <c r="AZ4" s="19"/>
      <c r="BA4" s="19"/>
      <c r="BB4" s="19"/>
      <c r="BC4" s="19"/>
      <c r="BD4" s="19"/>
      <c r="BE4" s="20"/>
      <c r="BF4" s="18">
        <f>BF5</f>
        <v>44851</v>
      </c>
      <c r="BG4" s="19"/>
      <c r="BH4" s="19"/>
      <c r="BI4" s="19"/>
      <c r="BJ4" s="19"/>
      <c r="BK4" s="19"/>
      <c r="BL4" s="20"/>
      <c r="BM4" s="18">
        <f>BM5</f>
        <v>44858</v>
      </c>
      <c r="BN4" s="19"/>
      <c r="BO4" s="19"/>
      <c r="BP4" s="19"/>
      <c r="BQ4" s="19"/>
      <c r="BR4" s="19"/>
      <c r="BS4" s="20"/>
      <c r="BT4" s="18">
        <f>BT5</f>
        <v>44865</v>
      </c>
      <c r="BU4" s="19"/>
      <c r="BV4" s="19"/>
      <c r="BW4" s="19"/>
      <c r="BX4" s="19"/>
      <c r="BY4" s="19"/>
      <c r="BZ4" s="20"/>
      <c r="CA4" s="18">
        <f>CA5</f>
        <v>44872</v>
      </c>
      <c r="CB4" s="19"/>
      <c r="CC4" s="19"/>
      <c r="CD4" s="19"/>
      <c r="CE4" s="19"/>
      <c r="CF4" s="19"/>
      <c r="CG4" s="20"/>
      <c r="CH4" s="18">
        <f>CH5</f>
        <v>44879</v>
      </c>
      <c r="CI4" s="19"/>
      <c r="CJ4" s="19"/>
      <c r="CK4" s="19"/>
      <c r="CL4" s="19"/>
      <c r="CM4" s="19"/>
      <c r="CN4" s="20"/>
      <c r="CO4" s="18">
        <f>CO5</f>
        <v>44886</v>
      </c>
      <c r="CP4" s="19"/>
      <c r="CQ4" s="19"/>
      <c r="CR4" s="19"/>
      <c r="CS4" s="19"/>
      <c r="CT4" s="19"/>
      <c r="CU4" s="20"/>
      <c r="CV4" s="18">
        <f>CV5</f>
        <v>44893</v>
      </c>
      <c r="CW4" s="19"/>
      <c r="CX4" s="19"/>
      <c r="CY4" s="19"/>
      <c r="CZ4" s="19"/>
      <c r="DA4" s="19"/>
      <c r="DB4" s="20"/>
      <c r="DC4" s="18">
        <f>DC5</f>
        <v>44900</v>
      </c>
      <c r="DD4" s="19"/>
      <c r="DE4" s="19"/>
      <c r="DF4" s="19"/>
      <c r="DG4" s="19"/>
      <c r="DH4" s="19"/>
      <c r="DI4" s="20"/>
      <c r="DJ4" s="18">
        <f>DJ5</f>
        <v>44907</v>
      </c>
      <c r="DK4" s="19"/>
      <c r="DL4" s="19"/>
      <c r="DM4" s="19"/>
      <c r="DN4" s="19"/>
      <c r="DO4" s="19"/>
      <c r="DP4" s="20"/>
    </row>
    <row r="5" spans="1:120" ht="15" customHeight="1" x14ac:dyDescent="0.2">
      <c r="A5" s="1" t="s">
        <v>11</v>
      </c>
      <c r="B5" s="21"/>
      <c r="C5" s="21"/>
      <c r="D5" s="21"/>
      <c r="E5" s="21"/>
      <c r="F5" s="21"/>
      <c r="G5" s="21"/>
      <c r="I5" s="22">
        <f>Project_Start-WEEKDAY(Project_Start,1)+2+7*(Display_Week-1)</f>
        <v>44802</v>
      </c>
      <c r="J5" s="23">
        <f t="shared" ref="J5:BU5" si="0">I5+1</f>
        <v>44803</v>
      </c>
      <c r="K5" s="23">
        <f t="shared" si="0"/>
        <v>44804</v>
      </c>
      <c r="L5" s="23">
        <f t="shared" si="0"/>
        <v>44805</v>
      </c>
      <c r="M5" s="23">
        <f t="shared" si="0"/>
        <v>44806</v>
      </c>
      <c r="N5" s="23">
        <f t="shared" si="0"/>
        <v>44807</v>
      </c>
      <c r="O5" s="24">
        <f t="shared" si="0"/>
        <v>44808</v>
      </c>
      <c r="P5" s="22">
        <f t="shared" si="0"/>
        <v>44809</v>
      </c>
      <c r="Q5" s="23">
        <f t="shared" si="0"/>
        <v>44810</v>
      </c>
      <c r="R5" s="23">
        <f t="shared" si="0"/>
        <v>44811</v>
      </c>
      <c r="S5" s="23">
        <f t="shared" si="0"/>
        <v>44812</v>
      </c>
      <c r="T5" s="23">
        <f t="shared" si="0"/>
        <v>44813</v>
      </c>
      <c r="U5" s="23">
        <f t="shared" si="0"/>
        <v>44814</v>
      </c>
      <c r="V5" s="24">
        <f t="shared" si="0"/>
        <v>44815</v>
      </c>
      <c r="W5" s="22">
        <f t="shared" si="0"/>
        <v>44816</v>
      </c>
      <c r="X5" s="23">
        <f t="shared" si="0"/>
        <v>44817</v>
      </c>
      <c r="Y5" s="23">
        <f t="shared" si="0"/>
        <v>44818</v>
      </c>
      <c r="Z5" s="23">
        <f t="shared" si="0"/>
        <v>44819</v>
      </c>
      <c r="AA5" s="23">
        <f t="shared" si="0"/>
        <v>44820</v>
      </c>
      <c r="AB5" s="23">
        <f t="shared" si="0"/>
        <v>44821</v>
      </c>
      <c r="AC5" s="24">
        <f t="shared" si="0"/>
        <v>44822</v>
      </c>
      <c r="AD5" s="22">
        <f t="shared" si="0"/>
        <v>44823</v>
      </c>
      <c r="AE5" s="23">
        <f t="shared" si="0"/>
        <v>44824</v>
      </c>
      <c r="AF5" s="23">
        <f t="shared" si="0"/>
        <v>44825</v>
      </c>
      <c r="AG5" s="23">
        <f t="shared" si="0"/>
        <v>44826</v>
      </c>
      <c r="AH5" s="23">
        <f t="shared" si="0"/>
        <v>44827</v>
      </c>
      <c r="AI5" s="23">
        <f t="shared" si="0"/>
        <v>44828</v>
      </c>
      <c r="AJ5" s="24">
        <f t="shared" si="0"/>
        <v>44829</v>
      </c>
      <c r="AK5" s="22">
        <f t="shared" si="0"/>
        <v>44830</v>
      </c>
      <c r="AL5" s="23">
        <f t="shared" si="0"/>
        <v>44831</v>
      </c>
      <c r="AM5" s="23">
        <f t="shared" si="0"/>
        <v>44832</v>
      </c>
      <c r="AN5" s="23">
        <f t="shared" si="0"/>
        <v>44833</v>
      </c>
      <c r="AO5" s="23">
        <f t="shared" si="0"/>
        <v>44834</v>
      </c>
      <c r="AP5" s="23">
        <f t="shared" si="0"/>
        <v>44835</v>
      </c>
      <c r="AQ5" s="24">
        <f t="shared" si="0"/>
        <v>44836</v>
      </c>
      <c r="AR5" s="22">
        <f t="shared" si="0"/>
        <v>44837</v>
      </c>
      <c r="AS5" s="23">
        <f t="shared" si="0"/>
        <v>44838</v>
      </c>
      <c r="AT5" s="23">
        <f t="shared" si="0"/>
        <v>44839</v>
      </c>
      <c r="AU5" s="23">
        <f t="shared" si="0"/>
        <v>44840</v>
      </c>
      <c r="AV5" s="23">
        <f t="shared" si="0"/>
        <v>44841</v>
      </c>
      <c r="AW5" s="23">
        <f t="shared" si="0"/>
        <v>44842</v>
      </c>
      <c r="AX5" s="24">
        <f t="shared" si="0"/>
        <v>44843</v>
      </c>
      <c r="AY5" s="22">
        <f t="shared" si="0"/>
        <v>44844</v>
      </c>
      <c r="AZ5" s="23">
        <f t="shared" si="0"/>
        <v>44845</v>
      </c>
      <c r="BA5" s="23">
        <f t="shared" si="0"/>
        <v>44846</v>
      </c>
      <c r="BB5" s="23">
        <f t="shared" si="0"/>
        <v>44847</v>
      </c>
      <c r="BC5" s="23">
        <f t="shared" si="0"/>
        <v>44848</v>
      </c>
      <c r="BD5" s="23">
        <f t="shared" si="0"/>
        <v>44849</v>
      </c>
      <c r="BE5" s="24">
        <f t="shared" si="0"/>
        <v>44850</v>
      </c>
      <c r="BF5" s="22">
        <f t="shared" si="0"/>
        <v>44851</v>
      </c>
      <c r="BG5" s="23">
        <f t="shared" si="0"/>
        <v>44852</v>
      </c>
      <c r="BH5" s="23">
        <f t="shared" si="0"/>
        <v>44853</v>
      </c>
      <c r="BI5" s="23">
        <f t="shared" si="0"/>
        <v>44854</v>
      </c>
      <c r="BJ5" s="23">
        <f t="shared" si="0"/>
        <v>44855</v>
      </c>
      <c r="BK5" s="23">
        <f t="shared" si="0"/>
        <v>44856</v>
      </c>
      <c r="BL5" s="24">
        <f t="shared" si="0"/>
        <v>44857</v>
      </c>
      <c r="BM5" s="22">
        <f t="shared" si="0"/>
        <v>44858</v>
      </c>
      <c r="BN5" s="23">
        <f t="shared" si="0"/>
        <v>44859</v>
      </c>
      <c r="BO5" s="23">
        <f t="shared" si="0"/>
        <v>44860</v>
      </c>
      <c r="BP5" s="23">
        <f t="shared" si="0"/>
        <v>44861</v>
      </c>
      <c r="BQ5" s="23">
        <f t="shared" si="0"/>
        <v>44862</v>
      </c>
      <c r="BR5" s="23">
        <f t="shared" si="0"/>
        <v>44863</v>
      </c>
      <c r="BS5" s="24">
        <f t="shared" si="0"/>
        <v>44864</v>
      </c>
      <c r="BT5" s="22">
        <f t="shared" si="0"/>
        <v>44865</v>
      </c>
      <c r="BU5" s="23">
        <f t="shared" si="0"/>
        <v>44866</v>
      </c>
      <c r="BV5" s="23">
        <f t="shared" ref="BV5:DP5" si="1">BU5+1</f>
        <v>44867</v>
      </c>
      <c r="BW5" s="23">
        <f t="shared" si="1"/>
        <v>44868</v>
      </c>
      <c r="BX5" s="23">
        <f t="shared" si="1"/>
        <v>44869</v>
      </c>
      <c r="BY5" s="23">
        <f t="shared" si="1"/>
        <v>44870</v>
      </c>
      <c r="BZ5" s="24">
        <f t="shared" si="1"/>
        <v>44871</v>
      </c>
      <c r="CA5" s="22">
        <f t="shared" si="1"/>
        <v>44872</v>
      </c>
      <c r="CB5" s="23">
        <f t="shared" si="1"/>
        <v>44873</v>
      </c>
      <c r="CC5" s="23">
        <f t="shared" si="1"/>
        <v>44874</v>
      </c>
      <c r="CD5" s="23">
        <f t="shared" si="1"/>
        <v>44875</v>
      </c>
      <c r="CE5" s="23">
        <f t="shared" si="1"/>
        <v>44876</v>
      </c>
      <c r="CF5" s="23">
        <f t="shared" si="1"/>
        <v>44877</v>
      </c>
      <c r="CG5" s="24">
        <f t="shared" si="1"/>
        <v>44878</v>
      </c>
      <c r="CH5" s="22">
        <f t="shared" si="1"/>
        <v>44879</v>
      </c>
      <c r="CI5" s="23">
        <f t="shared" si="1"/>
        <v>44880</v>
      </c>
      <c r="CJ5" s="23">
        <f t="shared" si="1"/>
        <v>44881</v>
      </c>
      <c r="CK5" s="23">
        <f t="shared" si="1"/>
        <v>44882</v>
      </c>
      <c r="CL5" s="23">
        <f t="shared" si="1"/>
        <v>44883</v>
      </c>
      <c r="CM5" s="23">
        <f t="shared" si="1"/>
        <v>44884</v>
      </c>
      <c r="CN5" s="24">
        <f t="shared" si="1"/>
        <v>44885</v>
      </c>
      <c r="CO5" s="22">
        <f t="shared" si="1"/>
        <v>44886</v>
      </c>
      <c r="CP5" s="23">
        <f t="shared" si="1"/>
        <v>44887</v>
      </c>
      <c r="CQ5" s="23">
        <f t="shared" si="1"/>
        <v>44888</v>
      </c>
      <c r="CR5" s="23">
        <f t="shared" si="1"/>
        <v>44889</v>
      </c>
      <c r="CS5" s="23">
        <f t="shared" si="1"/>
        <v>44890</v>
      </c>
      <c r="CT5" s="23">
        <f t="shared" si="1"/>
        <v>44891</v>
      </c>
      <c r="CU5" s="24">
        <f t="shared" si="1"/>
        <v>44892</v>
      </c>
      <c r="CV5" s="22">
        <f t="shared" si="1"/>
        <v>44893</v>
      </c>
      <c r="CW5" s="23">
        <f t="shared" si="1"/>
        <v>44894</v>
      </c>
      <c r="CX5" s="23">
        <f t="shared" si="1"/>
        <v>44895</v>
      </c>
      <c r="CY5" s="23">
        <f t="shared" si="1"/>
        <v>44896</v>
      </c>
      <c r="CZ5" s="23">
        <f t="shared" si="1"/>
        <v>44897</v>
      </c>
      <c r="DA5" s="23">
        <f t="shared" si="1"/>
        <v>44898</v>
      </c>
      <c r="DB5" s="24">
        <f t="shared" si="1"/>
        <v>44899</v>
      </c>
      <c r="DC5" s="22">
        <f t="shared" si="1"/>
        <v>44900</v>
      </c>
      <c r="DD5" s="23">
        <f t="shared" si="1"/>
        <v>44901</v>
      </c>
      <c r="DE5" s="23">
        <f t="shared" si="1"/>
        <v>44902</v>
      </c>
      <c r="DF5" s="23">
        <f t="shared" si="1"/>
        <v>44903</v>
      </c>
      <c r="DG5" s="23">
        <f t="shared" si="1"/>
        <v>44904</v>
      </c>
      <c r="DH5" s="23">
        <f t="shared" si="1"/>
        <v>44905</v>
      </c>
      <c r="DI5" s="24">
        <f t="shared" si="1"/>
        <v>44906</v>
      </c>
      <c r="DJ5" s="22">
        <f t="shared" si="1"/>
        <v>44907</v>
      </c>
      <c r="DK5" s="23">
        <f t="shared" si="1"/>
        <v>44908</v>
      </c>
      <c r="DL5" s="23">
        <f t="shared" si="1"/>
        <v>44909</v>
      </c>
      <c r="DM5" s="23">
        <f t="shared" si="1"/>
        <v>44910</v>
      </c>
      <c r="DN5" s="23">
        <f t="shared" si="1"/>
        <v>44911</v>
      </c>
      <c r="DO5" s="23">
        <f t="shared" si="1"/>
        <v>44912</v>
      </c>
      <c r="DP5" s="24">
        <f t="shared" si="1"/>
        <v>44913</v>
      </c>
    </row>
    <row r="6" spans="1:120" ht="30" customHeight="1" thickBot="1" x14ac:dyDescent="0.25">
      <c r="A6" s="1" t="s">
        <v>12</v>
      </c>
      <c r="B6" s="25" t="s">
        <v>13</v>
      </c>
      <c r="C6" s="26" t="s">
        <v>14</v>
      </c>
      <c r="D6" s="26" t="s">
        <v>15</v>
      </c>
      <c r="E6" s="26" t="s">
        <v>16</v>
      </c>
      <c r="F6" s="26" t="s">
        <v>17</v>
      </c>
      <c r="G6" s="26"/>
      <c r="H6" s="26" t="s">
        <v>18</v>
      </c>
      <c r="I6" s="27" t="str">
        <f t="shared" ref="I6:BT6" si="2">LEFT(TEXT(I5,"ddd"),1)</f>
        <v>M</v>
      </c>
      <c r="J6" s="27" t="str">
        <f t="shared" si="2"/>
        <v>T</v>
      </c>
      <c r="K6" s="27" t="str">
        <f t="shared" si="2"/>
        <v>W</v>
      </c>
      <c r="L6" s="27" t="str">
        <f t="shared" si="2"/>
        <v>T</v>
      </c>
      <c r="M6" s="27" t="str">
        <f t="shared" si="2"/>
        <v>F</v>
      </c>
      <c r="N6" s="27" t="str">
        <f t="shared" si="2"/>
        <v>S</v>
      </c>
      <c r="O6" s="27" t="str">
        <f t="shared" si="2"/>
        <v>S</v>
      </c>
      <c r="P6" s="27" t="str">
        <f t="shared" si="2"/>
        <v>M</v>
      </c>
      <c r="Q6" s="27" t="str">
        <f t="shared" si="2"/>
        <v>T</v>
      </c>
      <c r="R6" s="27" t="str">
        <f t="shared" si="2"/>
        <v>W</v>
      </c>
      <c r="S6" s="27" t="str">
        <f t="shared" si="2"/>
        <v>T</v>
      </c>
      <c r="T6" s="27" t="str">
        <f t="shared" si="2"/>
        <v>F</v>
      </c>
      <c r="U6" s="27" t="str">
        <f t="shared" si="2"/>
        <v>S</v>
      </c>
      <c r="V6" s="27" t="str">
        <f t="shared" si="2"/>
        <v>S</v>
      </c>
      <c r="W6" s="27" t="str">
        <f t="shared" si="2"/>
        <v>M</v>
      </c>
      <c r="X6" s="27" t="str">
        <f t="shared" si="2"/>
        <v>T</v>
      </c>
      <c r="Y6" s="27" t="str">
        <f t="shared" si="2"/>
        <v>W</v>
      </c>
      <c r="Z6" s="27" t="str">
        <f t="shared" si="2"/>
        <v>T</v>
      </c>
      <c r="AA6" s="27" t="str">
        <f t="shared" si="2"/>
        <v>F</v>
      </c>
      <c r="AB6" s="27" t="str">
        <f t="shared" si="2"/>
        <v>S</v>
      </c>
      <c r="AC6" s="27" t="str">
        <f t="shared" si="2"/>
        <v>S</v>
      </c>
      <c r="AD6" s="27" t="str">
        <f t="shared" si="2"/>
        <v>M</v>
      </c>
      <c r="AE6" s="27" t="str">
        <f t="shared" si="2"/>
        <v>T</v>
      </c>
      <c r="AF6" s="27" t="str">
        <f t="shared" si="2"/>
        <v>W</v>
      </c>
      <c r="AG6" s="27" t="str">
        <f t="shared" si="2"/>
        <v>T</v>
      </c>
      <c r="AH6" s="27" t="str">
        <f t="shared" si="2"/>
        <v>F</v>
      </c>
      <c r="AI6" s="27" t="str">
        <f t="shared" si="2"/>
        <v>S</v>
      </c>
      <c r="AJ6" s="27" t="str">
        <f t="shared" si="2"/>
        <v>S</v>
      </c>
      <c r="AK6" s="27" t="str">
        <f t="shared" si="2"/>
        <v>M</v>
      </c>
      <c r="AL6" s="27" t="str">
        <f t="shared" si="2"/>
        <v>T</v>
      </c>
      <c r="AM6" s="27" t="str">
        <f t="shared" si="2"/>
        <v>W</v>
      </c>
      <c r="AN6" s="27" t="str">
        <f t="shared" si="2"/>
        <v>T</v>
      </c>
      <c r="AO6" s="27" t="str">
        <f t="shared" si="2"/>
        <v>F</v>
      </c>
      <c r="AP6" s="27" t="str">
        <f t="shared" si="2"/>
        <v>S</v>
      </c>
      <c r="AQ6" s="27" t="str">
        <f t="shared" si="2"/>
        <v>S</v>
      </c>
      <c r="AR6" s="27" t="str">
        <f t="shared" si="2"/>
        <v>M</v>
      </c>
      <c r="AS6" s="27" t="str">
        <f t="shared" si="2"/>
        <v>T</v>
      </c>
      <c r="AT6" s="27" t="str">
        <f t="shared" si="2"/>
        <v>W</v>
      </c>
      <c r="AU6" s="27" t="str">
        <f t="shared" si="2"/>
        <v>T</v>
      </c>
      <c r="AV6" s="27" t="str">
        <f t="shared" si="2"/>
        <v>F</v>
      </c>
      <c r="AW6" s="27" t="str">
        <f t="shared" si="2"/>
        <v>S</v>
      </c>
      <c r="AX6" s="27" t="str">
        <f t="shared" si="2"/>
        <v>S</v>
      </c>
      <c r="AY6" s="27" t="str">
        <f t="shared" si="2"/>
        <v>M</v>
      </c>
      <c r="AZ6" s="27" t="str">
        <f t="shared" si="2"/>
        <v>T</v>
      </c>
      <c r="BA6" s="27" t="str">
        <f t="shared" si="2"/>
        <v>W</v>
      </c>
      <c r="BB6" s="27" t="str">
        <f t="shared" si="2"/>
        <v>T</v>
      </c>
      <c r="BC6" s="27" t="str">
        <f t="shared" si="2"/>
        <v>F</v>
      </c>
      <c r="BD6" s="27" t="str">
        <f t="shared" si="2"/>
        <v>S</v>
      </c>
      <c r="BE6" s="27" t="str">
        <f t="shared" si="2"/>
        <v>S</v>
      </c>
      <c r="BF6" s="27" t="str">
        <f t="shared" si="2"/>
        <v>M</v>
      </c>
      <c r="BG6" s="27" t="str">
        <f t="shared" si="2"/>
        <v>T</v>
      </c>
      <c r="BH6" s="27" t="str">
        <f t="shared" si="2"/>
        <v>W</v>
      </c>
      <c r="BI6" s="27" t="str">
        <f t="shared" si="2"/>
        <v>T</v>
      </c>
      <c r="BJ6" s="27" t="str">
        <f t="shared" si="2"/>
        <v>F</v>
      </c>
      <c r="BK6" s="27" t="str">
        <f t="shared" si="2"/>
        <v>S</v>
      </c>
      <c r="BL6" s="27" t="str">
        <f t="shared" si="2"/>
        <v>S</v>
      </c>
      <c r="BM6" s="27" t="str">
        <f t="shared" si="2"/>
        <v>M</v>
      </c>
      <c r="BN6" s="27" t="str">
        <f t="shared" si="2"/>
        <v>T</v>
      </c>
      <c r="BO6" s="27" t="str">
        <f t="shared" si="2"/>
        <v>W</v>
      </c>
      <c r="BP6" s="27" t="str">
        <f t="shared" si="2"/>
        <v>T</v>
      </c>
      <c r="BQ6" s="27" t="str">
        <f t="shared" si="2"/>
        <v>F</v>
      </c>
      <c r="BR6" s="27" t="str">
        <f t="shared" si="2"/>
        <v>S</v>
      </c>
      <c r="BS6" s="27" t="str">
        <f t="shared" si="2"/>
        <v>S</v>
      </c>
      <c r="BT6" s="27" t="str">
        <f t="shared" si="2"/>
        <v>M</v>
      </c>
      <c r="BU6" s="27" t="str">
        <f t="shared" ref="BU6:DP6" si="3">LEFT(TEXT(BU5,"ddd"),1)</f>
        <v>T</v>
      </c>
      <c r="BV6" s="27" t="str">
        <f t="shared" si="3"/>
        <v>W</v>
      </c>
      <c r="BW6" s="27" t="str">
        <f t="shared" si="3"/>
        <v>T</v>
      </c>
      <c r="BX6" s="27" t="str">
        <f t="shared" si="3"/>
        <v>F</v>
      </c>
      <c r="BY6" s="27" t="str">
        <f t="shared" si="3"/>
        <v>S</v>
      </c>
      <c r="BZ6" s="27" t="str">
        <f t="shared" si="3"/>
        <v>S</v>
      </c>
      <c r="CA6" s="27" t="str">
        <f t="shared" si="3"/>
        <v>M</v>
      </c>
      <c r="CB6" s="27" t="str">
        <f t="shared" si="3"/>
        <v>T</v>
      </c>
      <c r="CC6" s="27" t="str">
        <f t="shared" si="3"/>
        <v>W</v>
      </c>
      <c r="CD6" s="27" t="str">
        <f t="shared" si="3"/>
        <v>T</v>
      </c>
      <c r="CE6" s="27" t="str">
        <f t="shared" si="3"/>
        <v>F</v>
      </c>
      <c r="CF6" s="27" t="str">
        <f t="shared" si="3"/>
        <v>S</v>
      </c>
      <c r="CG6" s="27" t="str">
        <f t="shared" si="3"/>
        <v>S</v>
      </c>
      <c r="CH6" s="27" t="str">
        <f t="shared" si="3"/>
        <v>M</v>
      </c>
      <c r="CI6" s="27" t="str">
        <f t="shared" si="3"/>
        <v>T</v>
      </c>
      <c r="CJ6" s="27" t="str">
        <f t="shared" si="3"/>
        <v>W</v>
      </c>
      <c r="CK6" s="27" t="str">
        <f t="shared" si="3"/>
        <v>T</v>
      </c>
      <c r="CL6" s="27" t="str">
        <f t="shared" si="3"/>
        <v>F</v>
      </c>
      <c r="CM6" s="27" t="str">
        <f t="shared" si="3"/>
        <v>S</v>
      </c>
      <c r="CN6" s="27" t="str">
        <f t="shared" si="3"/>
        <v>S</v>
      </c>
      <c r="CO6" s="27" t="str">
        <f t="shared" si="3"/>
        <v>M</v>
      </c>
      <c r="CP6" s="27" t="str">
        <f t="shared" si="3"/>
        <v>T</v>
      </c>
      <c r="CQ6" s="27" t="str">
        <f t="shared" si="3"/>
        <v>W</v>
      </c>
      <c r="CR6" s="27" t="str">
        <f t="shared" si="3"/>
        <v>T</v>
      </c>
      <c r="CS6" s="27" t="str">
        <f t="shared" si="3"/>
        <v>F</v>
      </c>
      <c r="CT6" s="27" t="str">
        <f t="shared" si="3"/>
        <v>S</v>
      </c>
      <c r="CU6" s="27" t="str">
        <f t="shared" si="3"/>
        <v>S</v>
      </c>
      <c r="CV6" s="27" t="str">
        <f t="shared" si="3"/>
        <v>M</v>
      </c>
      <c r="CW6" s="27" t="str">
        <f t="shared" si="3"/>
        <v>T</v>
      </c>
      <c r="CX6" s="27" t="str">
        <f t="shared" si="3"/>
        <v>W</v>
      </c>
      <c r="CY6" s="27" t="str">
        <f t="shared" si="3"/>
        <v>T</v>
      </c>
      <c r="CZ6" s="27" t="str">
        <f t="shared" si="3"/>
        <v>F</v>
      </c>
      <c r="DA6" s="27" t="str">
        <f t="shared" si="3"/>
        <v>S</v>
      </c>
      <c r="DB6" s="27" t="str">
        <f t="shared" si="3"/>
        <v>S</v>
      </c>
      <c r="DC6" s="27" t="str">
        <f t="shared" si="3"/>
        <v>M</v>
      </c>
      <c r="DD6" s="27" t="str">
        <f t="shared" si="3"/>
        <v>T</v>
      </c>
      <c r="DE6" s="27" t="str">
        <f t="shared" si="3"/>
        <v>W</v>
      </c>
      <c r="DF6" s="27" t="str">
        <f t="shared" si="3"/>
        <v>T</v>
      </c>
      <c r="DG6" s="27" t="str">
        <f t="shared" si="3"/>
        <v>F</v>
      </c>
      <c r="DH6" s="27" t="str">
        <f t="shared" si="3"/>
        <v>S</v>
      </c>
      <c r="DI6" s="27" t="str">
        <f t="shared" si="3"/>
        <v>S</v>
      </c>
      <c r="DJ6" s="27" t="str">
        <f t="shared" si="3"/>
        <v>M</v>
      </c>
      <c r="DK6" s="27" t="str">
        <f t="shared" si="3"/>
        <v>T</v>
      </c>
      <c r="DL6" s="27" t="str">
        <f t="shared" si="3"/>
        <v>W</v>
      </c>
      <c r="DM6" s="27" t="str">
        <f t="shared" si="3"/>
        <v>T</v>
      </c>
      <c r="DN6" s="27" t="str">
        <f t="shared" si="3"/>
        <v>F</v>
      </c>
      <c r="DO6" s="27" t="str">
        <f t="shared" si="3"/>
        <v>S</v>
      </c>
      <c r="DP6" s="27" t="str">
        <f t="shared" si="3"/>
        <v>S</v>
      </c>
    </row>
    <row r="7" spans="1:120" ht="30" hidden="1" customHeight="1" thickBot="1" x14ac:dyDescent="0.25">
      <c r="A7" s="9" t="s">
        <v>19</v>
      </c>
      <c r="C7" s="28"/>
      <c r="E7"/>
      <c r="H7" t="str">
        <f>IF(OR(ISBLANK(task_start),ISBLANK(task_end)),"",task_end-task_start+1)</f>
        <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row>
    <row r="8" spans="1:120" s="36" customFormat="1" ht="30" customHeight="1" thickBot="1" x14ac:dyDescent="0.25">
      <c r="A8" s="1" t="s">
        <v>20</v>
      </c>
      <c r="B8" s="30" t="s">
        <v>67</v>
      </c>
      <c r="C8" s="31"/>
      <c r="D8" s="32"/>
      <c r="E8" s="33"/>
      <c r="F8" s="34"/>
      <c r="G8" s="35"/>
      <c r="H8" s="35" t="str">
        <f>IF(OR(ISBLANK(task_start),ISBLANK(task_end)),"",task_end-task_start+1)</f>
        <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row>
    <row r="9" spans="1:120" s="36" customFormat="1" ht="30" customHeight="1" thickBot="1" x14ac:dyDescent="0.25">
      <c r="A9" s="1" t="s">
        <v>22</v>
      </c>
      <c r="B9" s="37" t="s">
        <v>68</v>
      </c>
      <c r="C9" s="38" t="s">
        <v>24</v>
      </c>
      <c r="D9" s="39">
        <v>1</v>
      </c>
      <c r="E9" s="40">
        <v>44802</v>
      </c>
      <c r="F9" s="40">
        <v>44806</v>
      </c>
      <c r="G9" s="35"/>
      <c r="H9" s="35">
        <f>IF(OR(ISBLANK(task_start),ISBLANK(task_end)),"",task_end-task_start+1)</f>
        <v>5</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row>
    <row r="10" spans="1:120" s="36" customFormat="1" ht="30" customHeight="1" thickBot="1" x14ac:dyDescent="0.25">
      <c r="A10" s="9"/>
      <c r="B10" s="92" t="s">
        <v>69</v>
      </c>
      <c r="C10" s="93" t="s">
        <v>70</v>
      </c>
      <c r="D10" s="39">
        <v>1</v>
      </c>
      <c r="E10" s="40">
        <v>44802</v>
      </c>
      <c r="F10" s="40">
        <v>44816</v>
      </c>
      <c r="G10" s="35"/>
      <c r="H10" s="35"/>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row>
    <row r="11" spans="1:120" s="36" customFormat="1" ht="30" customHeight="1" thickBot="1" x14ac:dyDescent="0.25">
      <c r="A11" s="9"/>
      <c r="B11" s="92" t="s">
        <v>71</v>
      </c>
      <c r="C11" s="93" t="s">
        <v>24</v>
      </c>
      <c r="D11" s="39">
        <v>1</v>
      </c>
      <c r="E11" s="40">
        <v>44806</v>
      </c>
      <c r="F11" s="40">
        <v>44816</v>
      </c>
      <c r="G11" s="35"/>
      <c r="H11" s="35"/>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row>
    <row r="12" spans="1:120" s="36" customFormat="1" ht="30" customHeight="1" thickBot="1" x14ac:dyDescent="0.25">
      <c r="A12" s="9"/>
      <c r="B12" s="37" t="s">
        <v>72</v>
      </c>
      <c r="C12" s="38" t="s">
        <v>24</v>
      </c>
      <c r="D12" s="39">
        <v>1</v>
      </c>
      <c r="E12" s="40">
        <v>44809</v>
      </c>
      <c r="F12" s="40">
        <v>44830</v>
      </c>
      <c r="G12" s="35"/>
      <c r="H12" s="35">
        <f t="shared" ref="H12:H22" si="4">IF(OR(ISBLANK(task_start),ISBLANK(task_end)),"",task_end-task_start+1)</f>
        <v>22</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row>
    <row r="13" spans="1:120" s="36" customFormat="1" ht="30" customHeight="1" thickBot="1" x14ac:dyDescent="0.25">
      <c r="A13" s="1" t="s">
        <v>27</v>
      </c>
      <c r="B13" s="41" t="s">
        <v>73</v>
      </c>
      <c r="C13" s="42"/>
      <c r="D13" s="43"/>
      <c r="E13" s="44"/>
      <c r="F13" s="45"/>
      <c r="G13" s="35"/>
      <c r="H13" s="35" t="str">
        <f t="shared" si="4"/>
        <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row>
    <row r="14" spans="1:120" s="36" customFormat="1" ht="30" customHeight="1" thickBot="1" x14ac:dyDescent="0.25">
      <c r="A14" s="9"/>
      <c r="B14" s="46" t="s">
        <v>74</v>
      </c>
      <c r="C14" s="94" t="s">
        <v>24</v>
      </c>
      <c r="D14" s="48">
        <v>1</v>
      </c>
      <c r="E14" s="49">
        <v>44831</v>
      </c>
      <c r="F14" s="49">
        <v>44844</v>
      </c>
      <c r="G14" s="35"/>
      <c r="H14" s="35">
        <f t="shared" si="4"/>
        <v>14</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row>
    <row r="15" spans="1:120" s="36" customFormat="1" ht="30" customHeight="1" thickBot="1" x14ac:dyDescent="0.25">
      <c r="A15" s="9"/>
      <c r="B15" s="46" t="s">
        <v>75</v>
      </c>
      <c r="C15" s="47" t="s">
        <v>24</v>
      </c>
      <c r="D15" s="48">
        <v>1</v>
      </c>
      <c r="E15" s="49">
        <v>44831</v>
      </c>
      <c r="F15" s="49">
        <v>44851</v>
      </c>
      <c r="G15" s="35"/>
      <c r="H15" s="35">
        <f t="shared" si="4"/>
        <v>21</v>
      </c>
      <c r="I15" s="29"/>
      <c r="J15" s="29"/>
      <c r="K15" s="29"/>
      <c r="L15" s="29"/>
      <c r="M15" s="29"/>
      <c r="N15" s="29"/>
      <c r="O15" s="29"/>
      <c r="P15" s="29"/>
      <c r="Q15" s="29"/>
      <c r="R15" s="29"/>
      <c r="S15" s="29"/>
      <c r="T15" s="29"/>
      <c r="U15" s="29"/>
      <c r="V15" s="29"/>
      <c r="W15" s="29"/>
      <c r="X15" s="29"/>
      <c r="Y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row>
    <row r="16" spans="1:120" s="36" customFormat="1" ht="30" customHeight="1" thickBot="1" x14ac:dyDescent="0.25">
      <c r="A16" s="9" t="s">
        <v>33</v>
      </c>
      <c r="B16" s="51" t="s">
        <v>76</v>
      </c>
      <c r="C16" s="52"/>
      <c r="D16" s="53"/>
      <c r="E16" s="54"/>
      <c r="F16" s="55"/>
      <c r="G16" s="35"/>
      <c r="H16" s="35" t="str">
        <f t="shared" si="4"/>
        <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row>
    <row r="17" spans="1:120" s="36" customFormat="1" ht="30" customHeight="1" thickBot="1" x14ac:dyDescent="0.25">
      <c r="A17" s="9"/>
      <c r="B17" s="56" t="s">
        <v>77</v>
      </c>
      <c r="C17" s="57" t="s">
        <v>24</v>
      </c>
      <c r="D17" s="58">
        <v>1</v>
      </c>
      <c r="E17" s="59">
        <v>44844</v>
      </c>
      <c r="F17" s="59">
        <v>44865</v>
      </c>
      <c r="G17" s="35"/>
      <c r="H17" s="35">
        <f t="shared" si="4"/>
        <v>22</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row>
    <row r="18" spans="1:120" s="36" customFormat="1" ht="30" customHeight="1" thickBot="1" x14ac:dyDescent="0.25">
      <c r="A18" s="9"/>
      <c r="B18" s="56" t="s">
        <v>78</v>
      </c>
      <c r="C18" s="57" t="s">
        <v>24</v>
      </c>
      <c r="D18" s="58">
        <v>1</v>
      </c>
      <c r="E18" s="59">
        <v>44851</v>
      </c>
      <c r="F18" s="59">
        <v>44865</v>
      </c>
      <c r="G18" s="35"/>
      <c r="H18" s="35">
        <f t="shared" si="4"/>
        <v>15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row>
    <row r="19" spans="1:120" s="36" customFormat="1" ht="30" customHeight="1" thickBot="1" x14ac:dyDescent="0.25">
      <c r="A19" s="9" t="s">
        <v>33</v>
      </c>
      <c r="B19" s="60" t="s">
        <v>79</v>
      </c>
      <c r="C19" s="61"/>
      <c r="D19" s="62"/>
      <c r="E19" s="63"/>
      <c r="F19" s="64"/>
      <c r="G19" s="35"/>
      <c r="H19" s="35" t="str">
        <f t="shared" si="4"/>
        <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row>
    <row r="20" spans="1:120" s="36" customFormat="1" ht="30" customHeight="1" thickBot="1" x14ac:dyDescent="0.25">
      <c r="A20" s="9"/>
      <c r="B20" s="65" t="s">
        <v>80</v>
      </c>
      <c r="C20" s="66" t="s">
        <v>24</v>
      </c>
      <c r="D20" s="67">
        <v>1</v>
      </c>
      <c r="E20" s="68">
        <v>44851</v>
      </c>
      <c r="F20" s="68">
        <v>44876</v>
      </c>
      <c r="G20" s="35"/>
      <c r="H20" s="35">
        <f t="shared" si="4"/>
        <v>26</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row>
    <row r="21" spans="1:120" s="36" customFormat="1" ht="30" customHeight="1" thickBot="1" x14ac:dyDescent="0.25">
      <c r="A21" s="9"/>
      <c r="B21" s="65" t="s">
        <v>81</v>
      </c>
      <c r="C21" s="66" t="s">
        <v>24</v>
      </c>
      <c r="D21" s="67">
        <v>1</v>
      </c>
      <c r="E21" s="68">
        <v>44877</v>
      </c>
      <c r="F21" s="68">
        <v>44890</v>
      </c>
      <c r="G21" s="35"/>
      <c r="H21" s="35">
        <f t="shared" si="4"/>
        <v>14</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row>
    <row r="22" spans="1:120" s="36" customFormat="1" ht="30" customHeight="1" thickBot="1" x14ac:dyDescent="0.25">
      <c r="A22" s="9"/>
      <c r="B22" s="65" t="s">
        <v>82</v>
      </c>
      <c r="C22" s="66" t="s">
        <v>24</v>
      </c>
      <c r="D22" s="67">
        <v>1</v>
      </c>
      <c r="E22" s="68">
        <v>44879</v>
      </c>
      <c r="F22" s="68">
        <v>44888</v>
      </c>
      <c r="G22" s="35"/>
      <c r="H22" s="35">
        <f t="shared" si="4"/>
        <v>10</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row>
    <row r="23" spans="1:120" s="36" customFormat="1" ht="30" customHeight="1" thickBot="1" x14ac:dyDescent="0.25">
      <c r="A23" s="9"/>
      <c r="B23" s="65" t="s">
        <v>83</v>
      </c>
      <c r="C23" s="66" t="s">
        <v>24</v>
      </c>
      <c r="D23" s="67">
        <v>1</v>
      </c>
      <c r="E23" s="68">
        <v>44886</v>
      </c>
      <c r="F23" s="68">
        <v>44907</v>
      </c>
      <c r="G23" s="35"/>
      <c r="H23" s="35"/>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row>
    <row r="24" spans="1:120" s="36" customFormat="1" ht="30" customHeight="1" thickBot="1" x14ac:dyDescent="0.25">
      <c r="A24" s="9"/>
      <c r="B24" s="65" t="s">
        <v>84</v>
      </c>
      <c r="C24" s="66" t="s">
        <v>24</v>
      </c>
      <c r="D24" s="67">
        <v>1</v>
      </c>
      <c r="E24" s="68">
        <v>44900</v>
      </c>
      <c r="F24" s="68">
        <v>44904</v>
      </c>
      <c r="G24" s="35"/>
      <c r="H24" s="35">
        <f>IF(OR(ISBLANK(task_start),ISBLANK(task_end)),"",task_end-task_start+1)</f>
        <v>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row>
    <row r="25" spans="1:120" s="36" customFormat="1" ht="30" customHeight="1" thickBot="1" x14ac:dyDescent="0.25">
      <c r="A25" s="9"/>
      <c r="B25" s="65" t="s">
        <v>85</v>
      </c>
      <c r="C25" s="66" t="s">
        <v>24</v>
      </c>
      <c r="D25" s="67">
        <v>1</v>
      </c>
      <c r="E25" s="68">
        <v>44879</v>
      </c>
      <c r="F25" s="68">
        <v>44900</v>
      </c>
      <c r="G25" s="35"/>
      <c r="H25" s="35"/>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row>
    <row r="26" spans="1:120" s="36" customFormat="1" ht="30" customHeight="1" thickBot="1" x14ac:dyDescent="0.25">
      <c r="A26" s="9" t="s">
        <v>46</v>
      </c>
      <c r="B26" s="65" t="s">
        <v>86</v>
      </c>
      <c r="C26" s="66" t="s">
        <v>24</v>
      </c>
      <c r="D26" s="67">
        <v>1</v>
      </c>
      <c r="E26" s="68">
        <v>44879</v>
      </c>
      <c r="F26" s="68">
        <v>44898</v>
      </c>
      <c r="G26" s="35"/>
      <c r="H26" s="35">
        <f>IF(OR(ISBLANK(task_start),ISBLANK(task_end)),"",task_end-task_start+1)</f>
        <v>20</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row>
    <row r="27" spans="1:120" s="36" customFormat="1" ht="30" customHeight="1" thickBot="1" x14ac:dyDescent="0.25">
      <c r="A27" s="9"/>
      <c r="B27" s="65" t="s">
        <v>87</v>
      </c>
      <c r="C27" s="66" t="s">
        <v>24</v>
      </c>
      <c r="D27" s="67">
        <v>1</v>
      </c>
      <c r="E27" s="68">
        <v>44879</v>
      </c>
      <c r="F27" s="68">
        <v>44888</v>
      </c>
      <c r="G27" s="35"/>
      <c r="H27" s="35"/>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row>
    <row r="28" spans="1:120" s="36" customFormat="1" ht="30" customHeight="1" thickBot="1" x14ac:dyDescent="0.25">
      <c r="A28" s="1" t="s">
        <v>47</v>
      </c>
      <c r="B28" s="73" t="s">
        <v>48</v>
      </c>
      <c r="C28" s="74"/>
      <c r="D28" s="75"/>
      <c r="E28" s="76"/>
      <c r="F28" s="77"/>
      <c r="G28" s="78"/>
      <c r="H28" s="78" t="str">
        <f>IF(OR(ISBLANK(task_start),ISBLANK(task_end)),"",task_end-task_start+1)</f>
        <v/>
      </c>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row>
    <row r="29" spans="1:120" ht="30" customHeight="1" x14ac:dyDescent="0.2">
      <c r="G29" s="80"/>
    </row>
    <row r="30" spans="1:120" ht="30" customHeight="1" x14ac:dyDescent="0.2">
      <c r="C30" s="7"/>
      <c r="F30" s="81"/>
    </row>
    <row r="31" spans="1:120" ht="30" customHeight="1" x14ac:dyDescent="0.2">
      <c r="C31" s="82"/>
    </row>
  </sheetData>
  <mergeCells count="35">
    <mergeCell ref="CH4:CN4"/>
    <mergeCell ref="CO4:CU4"/>
    <mergeCell ref="CV4:DB4"/>
    <mergeCell ref="DC4:DI4"/>
    <mergeCell ref="DJ4:DP4"/>
    <mergeCell ref="AR4:AX4"/>
    <mergeCell ref="AY4:BE4"/>
    <mergeCell ref="BF4:BL4"/>
    <mergeCell ref="BM4:BS4"/>
    <mergeCell ref="BT4:BZ4"/>
    <mergeCell ref="CA4:CG4"/>
    <mergeCell ref="C4:D4"/>
    <mergeCell ref="I4:O4"/>
    <mergeCell ref="P4:V4"/>
    <mergeCell ref="W4:AC4"/>
    <mergeCell ref="AD4:AJ4"/>
    <mergeCell ref="AK4:AQ4"/>
    <mergeCell ref="CA3:CG3"/>
    <mergeCell ref="CH3:CN3"/>
    <mergeCell ref="CO3:CU3"/>
    <mergeCell ref="CV3:DB3"/>
    <mergeCell ref="DC3:DI3"/>
    <mergeCell ref="DJ3:DP3"/>
    <mergeCell ref="AK3:AQ3"/>
    <mergeCell ref="AR3:AX3"/>
    <mergeCell ref="AY3:BE3"/>
    <mergeCell ref="BF3:BL3"/>
    <mergeCell ref="BM3:BS3"/>
    <mergeCell ref="BT3:BZ3"/>
    <mergeCell ref="C3:D3"/>
    <mergeCell ref="E3:F3"/>
    <mergeCell ref="I3:O3"/>
    <mergeCell ref="P3:V3"/>
    <mergeCell ref="W3:AC3"/>
    <mergeCell ref="AD3:AJ3"/>
  </mergeCells>
  <conditionalFormatting sqref="D7:D28">
    <cfRule type="dataBar" priority="4">
      <dataBar>
        <cfvo type="num" val="0"/>
        <cfvo type="num" val="1"/>
        <color theme="0" tint="-0.249977111117893"/>
      </dataBar>
      <extLst>
        <ext xmlns:x14="http://schemas.microsoft.com/office/spreadsheetml/2009/9/main" uri="{B025F937-C7B1-47D3-B67F-A62EFF666E3E}">
          <x14:id>{EEDE430C-1201-2446-8B97-57D7EC130594}</x14:id>
        </ext>
      </extLst>
    </cfRule>
  </conditionalFormatting>
  <conditionalFormatting sqref="CH5:DP6 I5:CG14 I16:CG28 I15:Y15 AB15:CG15">
    <cfRule type="expression" dxfId="8" priority="7">
      <formula>AND(TODAY()&gt;=I$5,TODAY()&lt;J$5)</formula>
    </cfRule>
  </conditionalFormatting>
  <conditionalFormatting sqref="I7:CG14 I16:CG28 I15:Y15 AB15:CG15">
    <cfRule type="expression" dxfId="7" priority="5">
      <formula>AND(task_start&lt;=I$5,ROUNDDOWN((task_end-task_start+1)*task_progress,0)+task_start-1&gt;=I$5)</formula>
    </cfRule>
    <cfRule type="expression" dxfId="6" priority="6" stopIfTrue="1">
      <formula>AND(task_end&gt;=I$5,task_start&lt;J$5)</formula>
    </cfRule>
  </conditionalFormatting>
  <conditionalFormatting sqref="AH9:BH15 BR15:CG18 CH8:DP28">
    <cfRule type="expression" dxfId="5" priority="3">
      <formula>AND(TODAY()&gt;=AI$5,TODAY()&lt;AJ$5)</formula>
    </cfRule>
  </conditionalFormatting>
  <conditionalFormatting sqref="AH9:BH15 BR15:CG18 CH8:DP28">
    <cfRule type="expression" dxfId="4" priority="1">
      <formula>AND(task_start&lt;=AI$5,ROUNDDOWN((task_end-task_start+1)*task_progress,0)+task_start-1&gt;=AI$5)</formula>
    </cfRule>
    <cfRule type="expression" dxfId="3" priority="2" stopIfTrue="1">
      <formula>AND(task_end&gt;=AI$5,task_start&lt;AJ$5)</formula>
    </cfRule>
  </conditionalFormatting>
  <conditionalFormatting sqref="AB15">
    <cfRule type="expression" dxfId="2" priority="8">
      <formula>AND(TODAY()&gt;=Z$5,TODAY()&lt;AA$5)</formula>
    </cfRule>
  </conditionalFormatting>
  <conditionalFormatting sqref="AB15">
    <cfRule type="expression" dxfId="1" priority="9">
      <formula>AND(task_start&lt;=Z$5,ROUNDDOWN((task_end-task_start+1)*task_progress,0)+task_start-1&gt;=Z$5)</formula>
    </cfRule>
    <cfRule type="expression" dxfId="0" priority="10" stopIfTrue="1">
      <formula>AND(task_end&gt;=Z$5,task_start&lt;AA$5)</formula>
    </cfRule>
  </conditionalFormatting>
  <dataValidations count="1">
    <dataValidation type="whole" operator="greaterThanOrEqual" allowBlank="1" showInputMessage="1" promptTitle="Display Week" prompt="Changing this number will scroll the Gantt Chart view." sqref="E4" xr:uid="{D167B6A8-63FE-EE48-B290-E19613D7FBB5}">
      <formula1>1</formula1>
    </dataValidation>
  </dataValidations>
  <hyperlinks>
    <hyperlink ref="I2" r:id="rId1" xr:uid="{B1BF8A41-CD80-CF4F-B68B-982A344BFD51}"/>
    <hyperlink ref="I1" r:id="rId2" xr:uid="{7CFA7297-8EB8-F745-9797-88A8851D664C}"/>
  </hyperlinks>
  <printOptions horizontalCentered="1"/>
  <pageMargins left="0.35" right="0.35" top="0.35" bottom="0.5" header="0.3" footer="0.3"/>
  <pageSetup scale="38"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EEDE430C-1201-2446-8B97-57D7EC130594}">
            <x14:dataBar minLength="0" maxLength="100" gradient="0">
              <x14:cfvo type="num">
                <xm:f>0</xm:f>
              </x14:cfvo>
              <x14:cfvo type="num">
                <xm:f>1</xm:f>
              </x14:cfvo>
              <x14:negativeFillColor rgb="FFFF0000"/>
              <x14:axisColor rgb="FF000000"/>
            </x14:dataBar>
          </x14:cfRule>
          <xm:sqref>D7:D28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SEMESTER 1</vt:lpstr>
      <vt:lpstr>SEMESTER 2</vt:lpstr>
      <vt:lpstr>'SEMESTER 2'!Display_Week</vt:lpstr>
      <vt:lpstr>Display_Week</vt:lpstr>
      <vt:lpstr>'SEMESTER 2'!Print_Area</vt:lpstr>
      <vt:lpstr>'SEMESTER 1'!Print_Titles</vt:lpstr>
      <vt:lpstr>'SEMESTER 2'!Print_Titles</vt:lpstr>
      <vt:lpstr>'SEMESTER 2'!Project_Start</vt:lpstr>
      <vt:lpstr>Project_Start</vt:lpstr>
      <vt:lpstr>'SEMESTER 1'!task_end</vt:lpstr>
      <vt:lpstr>'SEMESTER 2'!task_end</vt:lpstr>
      <vt:lpstr>'SEMESTER 1'!task_progress</vt:lpstr>
      <vt:lpstr>'SEMESTER 2'!task_progress</vt:lpstr>
      <vt:lpstr>'SEMESTER 1'!task_start</vt:lpstr>
      <vt:lpstr>'SEMESTER 2'!task_start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2022-12-08T02:16:57Z</dcterms:created>
  <dcterms:modified xsi:type="dcterms:W3CDTF">2022-12-08T02:17:49Z</dcterms:modified>
</cp:coreProperties>
</file>